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2"/>
  </bookViews>
  <sheets>
    <sheet name="Hinweise" sheetId="1" r:id="rId1"/>
    <sheet name="WTC-OB-45" sheetId="2" r:id="rId2"/>
    <sheet name="WTC-15-32" sheetId="3" r:id="rId3"/>
    <sheet name="Identifikation" sheetId="4" r:id="rId4"/>
    <sheet name="Endanwender" sheetId="5" r:id="rId5"/>
  </sheets>
  <definedNames/>
  <calcPr fullCalcOnLoad="1"/>
</workbook>
</file>

<file path=xl/sharedStrings.xml><?xml version="1.0" encoding="utf-8"?>
<sst xmlns="http://schemas.openxmlformats.org/spreadsheetml/2006/main" count="1792" uniqueCount="596">
  <si>
    <t>Darstellung der Telegramme mit Anzahl der Bytes (NN) und des Telegramminhalts ohne CRC/ACK, nicht escaped</t>
  </si>
  <si>
    <t>Bits und Bytes werden ab 0 gezählt</t>
  </si>
  <si>
    <t>Typ MM: Master-Master Telegramm</t>
  </si>
  <si>
    <t>Typ MS: Master-Slave Telegramm</t>
  </si>
  <si>
    <t>Typ BC: Broadcast-Telegramm</t>
  </si>
  <si>
    <t>Antworttelegramme enthalten an Byte 0 fast immer 0x00 (vll. ACK?)</t>
  </si>
  <si>
    <t>Typ der Variablen siehe eBus-Spezifikation</t>
  </si>
  <si>
    <t>WTC-OB:</t>
  </si>
  <si>
    <t>I44 Software Version: 2.0</t>
  </si>
  <si>
    <t xml:space="preserve">Geräte-Datei: </t>
  </si>
  <si>
    <t>﻿0002370.SYC</t>
  </si>
  <si>
    <t>WTC-32:</t>
  </si>
  <si>
    <t>I44 Software Version: 3.1</t>
  </si>
  <si>
    <t>0003362.SYC</t>
  </si>
  <si>
    <t xml:space="preserve">Geräte Adressen: </t>
  </si>
  <si>
    <t>Master</t>
  </si>
  <si>
    <t>Slave</t>
  </si>
  <si>
    <t>Heizungsregler im Kessel</t>
  </si>
  <si>
    <t>F1 – F5</t>
  </si>
  <si>
    <t>F6 – F11</t>
  </si>
  <si>
    <t>Feuerungsautomat im Kessel</t>
  </si>
  <si>
    <t>Heizkreisregler 1</t>
  </si>
  <si>
    <t>Heizkreisregler 2</t>
  </si>
  <si>
    <t>WCM-FB</t>
  </si>
  <si>
    <t>WCM-EM</t>
  </si>
  <si>
    <t>WRSol</t>
  </si>
  <si>
    <t>F7</t>
  </si>
  <si>
    <t>Typ</t>
  </si>
  <si>
    <t>0B</t>
  </si>
  <si>
    <t>0A</t>
  </si>
  <si>
    <t>0C</t>
  </si>
  <si>
    <t>Adresse</t>
  </si>
  <si>
    <t>Antwort</t>
  </si>
  <si>
    <t>Bit:</t>
  </si>
  <si>
    <t>Befehl</t>
  </si>
  <si>
    <t>(Länge)</t>
  </si>
  <si>
    <t>NN</t>
  </si>
  <si>
    <t>Einh.</t>
  </si>
  <si>
    <t>Faktor</t>
  </si>
  <si>
    <t>Bedeutung Byte</t>
  </si>
  <si>
    <t>Prozesswerte:</t>
  </si>
  <si>
    <t>PB: 50 SB: 00</t>
  </si>
  <si>
    <t>Request:</t>
  </si>
  <si>
    <t>MS</t>
  </si>
  <si>
    <t>0D</t>
  </si>
  <si>
    <t>06</t>
  </si>
  <si>
    <t>E1</t>
  </si>
  <si>
    <t>9A</t>
  </si>
  <si>
    <t>E2</t>
  </si>
  <si>
    <t>4C</t>
  </si>
  <si>
    <t>Byte: 00</t>
  </si>
  <si>
    <t>immer 0</t>
  </si>
  <si>
    <t>Bitfeld</t>
  </si>
  <si>
    <t>Eingänge:</t>
  </si>
  <si>
    <t>H1</t>
  </si>
  <si>
    <t>H2</t>
  </si>
  <si>
    <t>?</t>
  </si>
  <si>
    <t>Antwort:</t>
  </si>
  <si>
    <t>3B</t>
  </si>
  <si>
    <t>Ausgänge:</t>
  </si>
  <si>
    <t>HK Pumpe intern</t>
  </si>
  <si>
    <t>MFA2</t>
  </si>
  <si>
    <t>MFA1</t>
  </si>
  <si>
    <t>VA</t>
  </si>
  <si>
    <t>Kommando</t>
  </si>
  <si>
    <t>char</t>
  </si>
  <si>
    <t>IBN-Programm 0-9</t>
  </si>
  <si>
    <t>Speicher?</t>
  </si>
  <si>
    <t>word</t>
  </si>
  <si>
    <t>U/min</t>
  </si>
  <si>
    <t>I23 Ist-Drehzahl lsb</t>
  </si>
  <si>
    <t>CRC</t>
  </si>
  <si>
    <t>Anzahl</t>
  </si>
  <si>
    <t>ACK</t>
  </si>
  <si>
    <t>FB</t>
  </si>
  <si>
    <t>4D</t>
  </si>
  <si>
    <t>E3</t>
  </si>
  <si>
    <t>03</t>
  </si>
  <si>
    <t>I23 Ist-Drehzahl msb</t>
  </si>
  <si>
    <t>I10 Betriebsphase</t>
  </si>
  <si>
    <t>MV1</t>
  </si>
  <si>
    <t>MV2</t>
  </si>
  <si>
    <t>I28 Freigabe Öltemp.</t>
  </si>
  <si>
    <t>I27 LDW</t>
  </si>
  <si>
    <t>Flamme</t>
  </si>
  <si>
    <t>Alarm Kondensatpumpe</t>
  </si>
  <si>
    <t>Antiheberventil</t>
  </si>
  <si>
    <t>Zündung</t>
  </si>
  <si>
    <t>Ölpumpe</t>
  </si>
  <si>
    <t>I28 Düsenheizung</t>
  </si>
  <si>
    <t>Gebläse</t>
  </si>
  <si>
    <t>Betriebsart</t>
  </si>
  <si>
    <t>0=Sommer 1=Winter</t>
  </si>
  <si>
    <t>6E</t>
  </si>
  <si>
    <t>AF</t>
  </si>
  <si>
    <t>FD</t>
  </si>
  <si>
    <t>AC</t>
  </si>
  <si>
    <t>0=Standby 1=WW-Ladung</t>
  </si>
  <si>
    <t>0=Sommer 1=Frostschutz</t>
  </si>
  <si>
    <t>0x32 = Kaminkehrer 0x0A=Sonderniveau</t>
  </si>
  <si>
    <t>Umschaltventil</t>
  </si>
  <si>
    <t>0=Heizung 1=Warmwasser</t>
  </si>
  <si>
    <t>0=Sommer 1=Standby</t>
  </si>
  <si>
    <t>Fehlercode</t>
  </si>
  <si>
    <t>Bit 0-6 Fehlercode, Bit 7: 0=Warnung 1=Fehler</t>
  </si>
  <si>
    <t>BA</t>
  </si>
  <si>
    <t>I21 Öl-Magnetventile</t>
  </si>
  <si>
    <t>d1b</t>
  </si>
  <si>
    <t>%</t>
  </si>
  <si>
    <t>I22 PWM-Sollwert</t>
  </si>
  <si>
    <t>°C</t>
  </si>
  <si>
    <t>﻿I30 Vorlauftemp. eSTB</t>
  </si>
  <si>
    <t>﻿I31 Abgastemp.</t>
  </si>
  <si>
    <t>﻿I36 Rücklauftemp.</t>
  </si>
  <si>
    <t>﻿I37 Verbrennungslufttemp.</t>
  </si>
  <si>
    <t>﻿I29 Wassertaschentemp.</t>
  </si>
  <si>
    <t>F0</t>
  </si>
  <si>
    <t>F4</t>
  </si>
  <si>
    <t>bar</t>
  </si>
  <si>
    <t>0.1</t>
  </si>
  <si>
    <t>I19 Wasserdruck</t>
  </si>
  <si>
    <t>mbar</t>
  </si>
  <si>
    <t>﻿I16 Feuerraumdruck</t>
  </si>
  <si>
    <t>﻿I25 Aktueller Zündstrom</t>
  </si>
  <si>
    <t>d2b</t>
  </si>
  <si>
    <t>﻿I33 Außentemperatur B1</t>
  </si>
  <si>
    <t>mA</t>
  </si>
  <si>
    <t>﻿I15 Eingangssignal</t>
  </si>
  <si>
    <t>FC</t>
  </si>
  <si>
    <t>F8</t>
  </si>
  <si>
    <t>﻿I34 Warmwassertemperatur
(Ausf. W) B3</t>
  </si>
  <si>
    <t>﻿I34 Warmwassertemperatur (Ausf. W) B3 msb</t>
  </si>
  <si>
    <t>﻿I38 Pufferfühler B10</t>
  </si>
  <si>
    <t>﻿I38 Pufferfühler B10 msb</t>
  </si>
  <si>
    <t>﻿I39 Weichenfühler B11 lsb</t>
  </si>
  <si>
    <t>﻿I39 Weichenfühler B11 msb</t>
  </si>
  <si>
    <t>﻿I35 Auslauftemperatur
(Ausf. K/P) B12</t>
  </si>
  <si>
    <t>﻿WW-Sollwert</t>
  </si>
  <si>
    <t>﻿Hz-Sollwert lsb</t>
  </si>
  <si>
    <t>4E</t>
  </si>
  <si>
    <t>9C</t>
  </si>
  <si>
    <t>A2</t>
  </si>
  <si>
    <t>﻿Hz-Sollwert msb</t>
  </si>
  <si>
    <t>﻿VL-Sollwert</t>
  </si>
  <si>
    <t>s</t>
  </si>
  <si>
    <t>﻿Brenner Taktsperre</t>
  </si>
  <si>
    <t>﻿Dyn. Taktsperre</t>
  </si>
  <si>
    <t>B9</t>
  </si>
  <si>
    <t>d1c</t>
  </si>
  <si>
    <t>﻿I11 Laststellung</t>
  </si>
  <si>
    <t>Endanwender:</t>
  </si>
  <si>
    <t>7E</t>
  </si>
  <si>
    <t>B2</t>
  </si>
  <si>
    <t>0F</t>
  </si>
  <si>
    <t>oder:</t>
  </si>
  <si>
    <t>Normaltemperatur-Sollwert</t>
  </si>
  <si>
    <t>Absenktemperatur-Sollwert</t>
  </si>
  <si>
    <t>Raum-Normaltemperatur</t>
  </si>
  <si>
    <t>Raum-Absenktemperatur</t>
  </si>
  <si>
    <t>Umschalttemperatur Sommer/Winter</t>
  </si>
  <si>
    <t>WW-Sollwert Tag</t>
  </si>
  <si>
    <t>0 ?</t>
  </si>
  <si>
    <t>CRC ?</t>
  </si>
  <si>
    <t>3?</t>
  </si>
  <si>
    <t>4?</t>
  </si>
  <si>
    <t>Heizungsfachm.:</t>
  </si>
  <si>
    <t>F1</t>
  </si>
  <si>
    <t>Gerätetyp?</t>
  </si>
  <si>
    <t>FE</t>
  </si>
  <si>
    <t>F9</t>
  </si>
  <si>
    <t>3A</t>
  </si>
  <si>
    <t>Gerätetyp -&gt;</t>
  </si>
  <si>
    <t>mit Puffer P3</t>
  </si>
  <si>
    <t>mit Puffer P1</t>
  </si>
  <si>
    <t>mit PWM Pumpe (P)</t>
  </si>
  <si>
    <t>mit Außenfühler (A)</t>
  </si>
  <si>
    <t>mA Eingang (t)</t>
  </si>
  <si>
    <t>P11 Abgasklappe</t>
  </si>
  <si>
    <t>P40 Pumpendauerlauf</t>
  </si>
  <si>
    <t>P71 Option mit eBus Speisung</t>
  </si>
  <si>
    <t>3F</t>
  </si>
  <si>
    <t>P19 WW-Pumpe nach Weiche</t>
  </si>
  <si>
    <t>3C</t>
  </si>
  <si>
    <t>P12 Kesseladresse</t>
  </si>
  <si>
    <t>1/A/B/C/D/E</t>
  </si>
  <si>
    <t>P13 Funktion MFA1</t>
  </si>
  <si>
    <t>siehe Anleitung</t>
  </si>
  <si>
    <t>P14 Funktion MFA2</t>
  </si>
  <si>
    <t>P15 Funktion VA</t>
  </si>
  <si>
    <t>P16 Funktion H1</t>
  </si>
  <si>
    <t>P17 Funktion H2</t>
  </si>
  <si>
    <t>P18 Sonderniveau Heizbetrieb</t>
  </si>
  <si>
    <t>K</t>
  </si>
  <si>
    <t>P20 Außenfühler Korrektur</t>
  </si>
  <si>
    <t>P21 Gebäudebewertung</t>
  </si>
  <si>
    <t>8F</t>
  </si>
  <si>
    <t>4B</t>
  </si>
  <si>
    <t>P22 Heizkennliniensteilheit</t>
  </si>
  <si>
    <t>P23 Anlagenfrostschutz</t>
  </si>
  <si>
    <t>P30 Min. Vorlauftemperatur</t>
  </si>
  <si>
    <t>P31 Max. Vorlauftemperatur</t>
  </si>
  <si>
    <t>P32 Schaltdifferenz Vorlauftemp.</t>
  </si>
  <si>
    <t>P46 Konfiguration Pumpenregelung</t>
  </si>
  <si>
    <t>P49 Trägheit dTemp. Pumpenregelung</t>
  </si>
  <si>
    <t>min</t>
  </si>
  <si>
    <t>P34 Brenner Taktsperre</t>
  </si>
  <si>
    <t>P38 Konfiguration Betriebsweise</t>
  </si>
  <si>
    <t>P41 Pumpennachlaufzeit (min)</t>
  </si>
  <si>
    <t>P42 HZ Pumpenleistung bei Brenner Ein Stufe 1</t>
  </si>
  <si>
    <t>P43 HZ Pumpenleistung bei Brenner Ein Stufe 2</t>
  </si>
  <si>
    <t>P47 Differenztemperatur Weichenregelung</t>
  </si>
  <si>
    <t>5A</t>
  </si>
  <si>
    <t>P48 Differenztemperatur VL/RL-Regelung</t>
  </si>
  <si>
    <t>P45 WW Pumpenleistung</t>
  </si>
  <si>
    <t>P44 HZ Pumpenleistung bei Brenner Aus</t>
  </si>
  <si>
    <t>P50 VL Überhöhung bei WW-Ladung</t>
  </si>
  <si>
    <t>P51 Schaltdifferenz WW (-K)</t>
  </si>
  <si>
    <t>P52 Max. WW-Ladezeit</t>
  </si>
  <si>
    <t>P53 Abzug WW-Temp. bei Absenkbetrieb</t>
  </si>
  <si>
    <t>P54 Nachlaufzeit Zirkulationspumpe</t>
  </si>
  <si>
    <t>h</t>
  </si>
  <si>
    <t>P70 Wartungsintervall</t>
  </si>
  <si>
    <t>lsb=*100h</t>
  </si>
  <si>
    <t>msb=*1600h</t>
  </si>
  <si>
    <t>1B</t>
  </si>
  <si>
    <t>7F</t>
  </si>
  <si>
    <t>CRC ? (welcher?)</t>
  </si>
  <si>
    <t>PB: 50 SB: 22</t>
  </si>
  <si>
    <t>P33 Abschalttemperatur Abgasweg</t>
  </si>
  <si>
    <t>d2b?</t>
  </si>
  <si>
    <t>kW</t>
  </si>
  <si>
    <t>P36 Minimale Brennerleistung</t>
  </si>
  <si>
    <t>2C</t>
  </si>
  <si>
    <t>B0</t>
  </si>
  <si>
    <t>P37 Maximale Brennerleistung</t>
  </si>
  <si>
    <t>B3</t>
  </si>
  <si>
    <t>P39 Minimaler Anlagendruck für Warnmeldung in 1/10 bar</t>
  </si>
  <si>
    <t>P62 Nachbelüftungszeit</t>
  </si>
  <si>
    <t>2D</t>
  </si>
  <si>
    <t>%?</t>
  </si>
  <si>
    <t>P63 Zündstromschwelle</t>
  </si>
  <si>
    <t>P77 Gebläsedrehzahl Stufe 2</t>
  </si>
  <si>
    <t>8C</t>
  </si>
  <si>
    <t>P78 Gebläsedrehzahl Stufe 1</t>
  </si>
  <si>
    <t>Anlage:</t>
  </si>
  <si>
    <t>4A</t>
  </si>
  <si>
    <t>8E</t>
  </si>
  <si>
    <t>9D</t>
  </si>
  <si>
    <t>CE</t>
  </si>
  <si>
    <t>B1</t>
  </si>
  <si>
    <t>E8</t>
  </si>
  <si>
    <t>6C</t>
  </si>
  <si>
    <t>A0</t>
  </si>
  <si>
    <t>8A</t>
  </si>
  <si>
    <t>D4</t>
  </si>
  <si>
    <t>1C</t>
  </si>
  <si>
    <t>A4</t>
  </si>
  <si>
    <t>BC</t>
  </si>
  <si>
    <t>4F</t>
  </si>
  <si>
    <t>Ident Parameter:</t>
  </si>
  <si>
    <t>9E</t>
  </si>
  <si>
    <t>D2</t>
  </si>
  <si>
    <t>P104 Variante</t>
  </si>
  <si>
    <t>D5</t>
  </si>
  <si>
    <t>P101 Software Revision</t>
  </si>
  <si>
    <t>P102 BCC ldf</t>
  </si>
  <si>
    <t>P103 Gerätetyp</t>
  </si>
  <si>
    <t>P106 Codierstecker</t>
  </si>
  <si>
    <t>Reserve1 u8</t>
  </si>
  <si>
    <t>CRC (welcher?)</t>
  </si>
  <si>
    <t>Statistik:</t>
  </si>
  <si>
    <t>2 Bytes:  lsb + msb*256</t>
  </si>
  <si>
    <t>3 Bytes:  lsb + mid*256 + msb*65536</t>
  </si>
  <si>
    <t>05 ?</t>
  </si>
  <si>
    <t>Anzahl Fehlzündungen</t>
  </si>
  <si>
    <t>1F</t>
  </si>
  <si>
    <t>Anzahl Flammenausfälle</t>
  </si>
  <si>
    <t>F2</t>
  </si>
  <si>
    <t>Zeit seit letzter Wartung</t>
  </si>
  <si>
    <t>Ölverbrauch (Liter)</t>
  </si>
  <si>
    <t>Byte 5/6/7 Ölverbrauch (Liter)</t>
  </si>
  <si>
    <t>Betriebsstunden Brenner</t>
  </si>
  <si>
    <t>Anzahl Zündungen</t>
  </si>
  <si>
    <t>DB</t>
  </si>
  <si>
    <t>EF</t>
  </si>
  <si>
    <t>3E</t>
  </si>
  <si>
    <t>Betriebsstunden Kessel</t>
  </si>
  <si>
    <t>Anzahl Netz ein</t>
  </si>
  <si>
    <t>F11 STB Übertemperatur Vorlauf</t>
  </si>
  <si>
    <t>F12 STB Übertemperatur Abgas</t>
  </si>
  <si>
    <t>W12</t>
  </si>
  <si>
    <t>F13 STB Übertemperatur Abgas</t>
  </si>
  <si>
    <t>W14 Max. Gradient Wassertasche</t>
  </si>
  <si>
    <t>F15 Spreizung Vorlauf/Rücklauf</t>
  </si>
  <si>
    <t>3D</t>
  </si>
  <si>
    <t>6D</t>
  </si>
  <si>
    <t>W15</t>
  </si>
  <si>
    <t>F16 Abgas Übertemperatur</t>
  </si>
  <si>
    <t>W16</t>
  </si>
  <si>
    <t>F17 Verbrennungsluft-Übertemperatur</t>
  </si>
  <si>
    <t>W17</t>
  </si>
  <si>
    <t>F19 Feuerraumüberdruck</t>
  </si>
  <si>
    <t>W19</t>
  </si>
  <si>
    <t>W43 Gebläsewarnung im Betrieb</t>
  </si>
  <si>
    <t>F21 Keine Flammenbildung</t>
  </si>
  <si>
    <t>W21</t>
  </si>
  <si>
    <t>D1</t>
  </si>
  <si>
    <t>F22 Flammenausfall im Betrieb</t>
  </si>
  <si>
    <t>W22</t>
  </si>
  <si>
    <t>F23 Flammenvortäuschung</t>
  </si>
  <si>
    <t>W24 Not-Aus</t>
  </si>
  <si>
    <t>W25 Alarm Kondensatpumpe</t>
  </si>
  <si>
    <t>8B</t>
  </si>
  <si>
    <t>W27 Sensor Feuerraumdruck defekt</t>
  </si>
  <si>
    <t>W28 Anlagendruck/Rücklauftemp-Sensor defekt</t>
  </si>
  <si>
    <t>F29 Wassertaschenfühler defekt</t>
  </si>
  <si>
    <t>F30 Vorlauffühler defekt</t>
  </si>
  <si>
    <t>F31 Abgasfühler defekt</t>
  </si>
  <si>
    <t>C5</t>
  </si>
  <si>
    <t>F32 Fehler LDW-Ruhestandskontrolle</t>
  </si>
  <si>
    <t>W33 Außenfühler defekt</t>
  </si>
  <si>
    <t>W34 Warmasserfühler B3 defekt</t>
  </si>
  <si>
    <t>W35 WW-Auslauf B12 defekt</t>
  </si>
  <si>
    <t>F36 Anlagendruck zu gering</t>
  </si>
  <si>
    <t>CF</t>
  </si>
  <si>
    <t>9F</t>
  </si>
  <si>
    <t>W36 Anlagendruck zu gering</t>
  </si>
  <si>
    <t>F37 Verbrennungslufttemperatursensor defekt</t>
  </si>
  <si>
    <t>F38 Pufferfühler B10 defekt</t>
  </si>
  <si>
    <t>F39 Pufferfühler B11 defekt</t>
  </si>
  <si>
    <t>F41 Fehler Abgasklappe</t>
  </si>
  <si>
    <t>A9</t>
  </si>
  <si>
    <t>W42 PWM Pumpe defekt</t>
  </si>
  <si>
    <t>F43 Gebläsefehler im Betrieb</t>
  </si>
  <si>
    <t>F44 Gebläsefehler im im Stillstand</t>
  </si>
  <si>
    <t>F45 Fehler LDW Arbeitskontaktkontrolle</t>
  </si>
  <si>
    <t>F47 Zündbaustein defekt</t>
  </si>
  <si>
    <t>F48 ÖlLuftverbund  Abweichung des Gemisches</t>
  </si>
  <si>
    <t>F50 Unbekannter Fehler</t>
  </si>
  <si>
    <t>F51 CRC-Fehler Heizungsfachmannparameter</t>
  </si>
  <si>
    <t>F52 CRC-Fehler Herstellerparameter</t>
  </si>
  <si>
    <t>F53 Fehler Spannungsversorgung</t>
  </si>
  <si>
    <t>ED</t>
  </si>
  <si>
    <t>BD</t>
  </si>
  <si>
    <t>F54 Interner Defekt</t>
  </si>
  <si>
    <t>F55 Eeprom fehlerhaft</t>
  </si>
  <si>
    <t>F56 Relaisrücklesung fehlerhaft</t>
  </si>
  <si>
    <t>F57 Interner Kommunikationsfehler</t>
  </si>
  <si>
    <t>F58 Zu häufig fernentriegelt</t>
  </si>
  <si>
    <t>C7</t>
  </si>
  <si>
    <t>F70 Düsenheizung zu kalt</t>
  </si>
  <si>
    <t>F71 Kontakt Düsenheizung permanent geschaltet</t>
  </si>
  <si>
    <t>Fehlerhistorie:</t>
  </si>
  <si>
    <t>1. Telegramm:</t>
  </si>
  <si>
    <t>I11 Laststellung</t>
  </si>
  <si>
    <t>Anzahl Fehler: 8</t>
  </si>
  <si>
    <t>I14 Brennerlaufzeit</t>
  </si>
  <si>
    <t>Dezimal:</t>
  </si>
  <si>
    <t>I16 Feuerraumdruck</t>
  </si>
  <si>
    <t>B5</t>
  </si>
  <si>
    <t>C1</t>
  </si>
  <si>
    <t>2B</t>
  </si>
  <si>
    <t>C4</t>
  </si>
  <si>
    <t>1D</t>
  </si>
  <si>
    <t>FF</t>
  </si>
  <si>
    <t>I20 Stellung Umschaltventil</t>
  </si>
  <si>
    <t>I21 Magnetventil</t>
  </si>
  <si>
    <t>I30 Vorlauftemperatur eSTB</t>
  </si>
  <si>
    <t>BF</t>
  </si>
  <si>
    <t>CB</t>
  </si>
  <si>
    <t>I31 Abgastemperatur</t>
  </si>
  <si>
    <t>I33 Außentemperatur</t>
  </si>
  <si>
    <t>I34 WW-Temperatur</t>
  </si>
  <si>
    <t>I37 Verbrennungslufttemperatur</t>
  </si>
  <si>
    <t>A1</t>
  </si>
  <si>
    <t>I40 Brennerstarts seit letzter..</t>
  </si>
  <si>
    <t>? 0</t>
  </si>
  <si>
    <t>AB</t>
  </si>
  <si>
    <t>DF</t>
  </si>
  <si>
    <t>Anzahl Fehler im Speicher</t>
  </si>
  <si>
    <t>Fehler sind rückwärts gespeichert, neuester Fehler ist hintendran</t>
  </si>
  <si>
    <t>Telegrammantwort Byte 0 ist immer 0</t>
  </si>
  <si>
    <t>E9</t>
  </si>
  <si>
    <t>C4 -&gt; ersatzwert für "--" (nichts)</t>
  </si>
  <si>
    <t>F3</t>
  </si>
  <si>
    <t>Blau = Adresse +10</t>
  </si>
  <si>
    <t>-&gt; anderer Speicherbereich?</t>
  </si>
  <si>
    <t>2 Füllbytes -&gt;</t>
  </si>
  <si>
    <t>2F</t>
  </si>
  <si>
    <t>2E</t>
  </si>
  <si>
    <t>CD</t>
  </si>
  <si>
    <t>D9</t>
  </si>
  <si>
    <t>1E</t>
  </si>
  <si>
    <t>D3</t>
  </si>
  <si>
    <t>5E</t>
  </si>
  <si>
    <t>A5</t>
  </si>
  <si>
    <t>5D</t>
  </si>
  <si>
    <t>7B</t>
  </si>
  <si>
    <t>A3</t>
  </si>
  <si>
    <t>AD</t>
  </si>
  <si>
    <t>B7</t>
  </si>
  <si>
    <t>Fehlerhistorie</t>
  </si>
  <si>
    <t>rücksetzen:</t>
  </si>
  <si>
    <t>ohne Verbindung:</t>
  </si>
  <si>
    <t>mit Verbindung:</t>
  </si>
  <si>
    <t>--------wea-&gt;13 (master)--------</t>
  </si>
  <si>
    <t>--------wea-&gt;03 (master)--------</t>
  </si>
  <si>
    <t>QQ=FF ZZ=13 PB=50 SB=01  NN=06</t>
  </si>
  <si>
    <t>QQ=FF ZZ=03 PB=50 SB=01  NN=06</t>
  </si>
  <si>
    <t>40:05:01:02:BC:00</t>
  </si>
  <si>
    <t>CRC=06 CRC OK</t>
  </si>
  <si>
    <t>CRC=51 _ACK_ CRC OK</t>
  </si>
  <si>
    <t>----------------</t>
  </si>
  <si>
    <t>--------03-&gt;wea (master)--------</t>
  </si>
  <si>
    <t>QQ=03 ZZ=FF PB=50 SB=02  NN=01</t>
  </si>
  <si>
    <t>00:00:00:00:00:00</t>
  </si>
  <si>
    <t>CRC=4B CRC FAIL</t>
  </si>
  <si>
    <t>CRC=53 _ACK_ CRC OK</t>
  </si>
  <si>
    <t>B4:05:01:02:CC:00</t>
  </si>
  <si>
    <t>CRC=25 _ACK_ CRC OK</t>
  </si>
  <si>
    <t>04:05:01:02:DC:00</t>
  </si>
  <si>
    <t>CRC=CB _ACK_ CRC OK</t>
  </si>
  <si>
    <t>88:05:01:02:EC:00</t>
  </si>
  <si>
    <t>38:05:01:02:FC:00</t>
  </si>
  <si>
    <t>CRC=BD _ACK_ CRC OK</t>
  </si>
  <si>
    <t>24:05:02:02:0C:00</t>
  </si>
  <si>
    <t>CRC=92 _ACK_ CRC OK</t>
  </si>
  <si>
    <t>94:05:02:02:1C:00</t>
  </si>
  <si>
    <t>CRC=7C _ACK_ CRC OK</t>
  </si>
  <si>
    <t>18:05:02:02:2C:00</t>
  </si>
  <si>
    <t>CRC=E4 _ACK_ CRC OK</t>
  </si>
  <si>
    <t>A8:05:02:02:3C:00</t>
  </si>
  <si>
    <t>CRC=0A _ACK_ CRC OK</t>
  </si>
  <si>
    <t>5C:05:02:02:4C:00</t>
  </si>
  <si>
    <t>CRC=7E _ACK_ CRC OK</t>
  </si>
  <si>
    <t>EC:05:02:02:5C:00</t>
  </si>
  <si>
    <t>CRC=90 _ACK_ CRC OK</t>
  </si>
  <si>
    <t>60:05:02:02:6C:00</t>
  </si>
  <si>
    <t>CRC=08 _ACK_ CRC OK</t>
  </si>
  <si>
    <t>D0:05:02:02:7C:00</t>
  </si>
  <si>
    <t>CRC=E6 _ACK_ CRC OK</t>
  </si>
  <si>
    <t>D4:05:02:02:8C:00</t>
  </si>
  <si>
    <t>CRC=D1 _ACK_ CRC OK</t>
  </si>
  <si>
    <t>64:05:02:02:9C:00</t>
  </si>
  <si>
    <t>CRC=3F _ACK_ CRC OK</t>
  </si>
  <si>
    <t>E8:05:02:02:AC:00</t>
  </si>
  <si>
    <t>CRC=A7 _ACK_ CRC OK</t>
  </si>
  <si>
    <t>58:05:02:02:BC:00</t>
  </si>
  <si>
    <t>CRC=49 _ACK_ CRC OK</t>
  </si>
  <si>
    <t>78:05:E1:03:37:00</t>
  </si>
  <si>
    <t>CRC=F3 _ACK_ CRC OK</t>
  </si>
  <si>
    <t>Sollwert von FB:</t>
  </si>
  <si>
    <t>PB: 05 SB: 07</t>
  </si>
  <si>
    <t>MM</t>
  </si>
  <si>
    <t>BB</t>
  </si>
  <si>
    <t>C0</t>
  </si>
  <si>
    <t>0x00= Brenner abschalten 0xAA,0xBB = Heizbetrieb, 0xEE = Reglerstop-Funktion</t>
  </si>
  <si>
    <t>an Masteradresse 0x03</t>
  </si>
  <si>
    <t>0xFF = Ersatzwert</t>
  </si>
  <si>
    <t>(Feuerungsautomat)</t>
  </si>
  <si>
    <t>d2c</t>
  </si>
  <si>
    <t>Solltemperatur</t>
  </si>
  <si>
    <t>Bei Leistungssteuerung (Byte 0=0xEE) läuft die WTC nur an, falls im Byte 6 ein Wert &gt;= 1,0 % vor- gegeben wird und im Byte 2+3 ein Sollwert eingetragen ist, der über der aktuellen Sicherheitstemperatur liegt (ab WCM-CPU V. 4.0).</t>
  </si>
  <si>
    <t>0x0080 = Ersatzwert</t>
  </si>
  <si>
    <t>z.B. 1. Stufe 73°</t>
  </si>
  <si>
    <t>EE</t>
  </si>
  <si>
    <t>z.B. 2. Stufe 73°</t>
  </si>
  <si>
    <t>C8</t>
  </si>
  <si>
    <t>Stellgrad, bei stufigem Betrieb 0-50% = 1.Stufe / 51-100% 2. Stufe (Hex-Wert muss verdoppelt werden)</t>
  </si>
  <si>
    <t xml:space="preserve">Zitat Anleitung Kromschröder Heizungsregler E8: Bei schaltenden mehrstufigen WE kann die zweite Stufe durch eine Leistungsvorgabe &gt; 50% eingeschaltet werden. </t>
  </si>
  <si>
    <t>Brauchwassersollwert</t>
  </si>
  <si>
    <t>PB: 05 SB: 04</t>
  </si>
  <si>
    <t>%/kW</t>
  </si>
  <si>
    <t>Stellgrad Ist zw. minimaler und maximaler Kesselleistung</t>
  </si>
  <si>
    <t>Stellgrad min.</t>
  </si>
  <si>
    <t>Stellgrad max.</t>
  </si>
  <si>
    <t>PB: 50 SB: 0A</t>
  </si>
  <si>
    <t>I10 Betriebsphase / Fehler</t>
  </si>
  <si>
    <t>Vorlauftemperatur</t>
  </si>
  <si>
    <t>A8</t>
  </si>
  <si>
    <t>D0</t>
  </si>
  <si>
    <t>Gasventil 1</t>
  </si>
  <si>
    <t>Gasventil 2</t>
  </si>
  <si>
    <t>MFA</t>
  </si>
  <si>
    <t>Pumpe</t>
  </si>
  <si>
    <t>Stellung UV: 0=Heizung 1=WW</t>
  </si>
  <si>
    <t>Betriebsart Heizung</t>
  </si>
  <si>
    <t>Betriebsart Heizung/WW</t>
  </si>
  <si>
    <t>0=Standby 1=WW-Ladung/Freigabe</t>
  </si>
  <si>
    <t>Kaminkehrer</t>
  </si>
  <si>
    <t>Länge</t>
  </si>
  <si>
    <t>I32: Io-Istwert</t>
  </si>
  <si>
    <t>Soll-Drehzahl</t>
  </si>
  <si>
    <t>Ist-Drehzahl</t>
  </si>
  <si>
    <t>d2c?</t>
  </si>
  <si>
    <t>Ansteuersignal Gasstellglied</t>
  </si>
  <si>
    <t>Gebläse-PWM</t>
  </si>
  <si>
    <t>Io-Sollwert</t>
  </si>
  <si>
    <t>5B</t>
  </si>
  <si>
    <t>5F</t>
  </si>
  <si>
    <t>Wirksame Wärmeanforderung:</t>
  </si>
  <si>
    <t>Freigabe</t>
  </si>
  <si>
    <t>D8</t>
  </si>
  <si>
    <t>I39 Weichenfühler B11</t>
  </si>
  <si>
    <t>I33 Außentemperatur B1</t>
  </si>
  <si>
    <t>I35 Vorlauftemperatur NTC B12</t>
  </si>
  <si>
    <t>I38 Pufferfühler B10</t>
  </si>
  <si>
    <t>6A</t>
  </si>
  <si>
    <t>I34 Warmwassertemperatur (Ausf. W) B3</t>
  </si>
  <si>
    <t>VL-Sollwert</t>
  </si>
  <si>
    <t>WW-Sollwert</t>
  </si>
  <si>
    <t>Pumpe PWM-Minwert</t>
  </si>
  <si>
    <t>Pumpe PWM-Maxwert</t>
  </si>
  <si>
    <t>Pumpe PWM-Sollwert</t>
  </si>
  <si>
    <t>Brenner Taktsperre</t>
  </si>
  <si>
    <t>2A</t>
  </si>
  <si>
    <t>char/Bit</t>
  </si>
  <si>
    <t>Umschalttemperatur Sommer/Winter + Betriebsart</t>
  </si>
  <si>
    <t>0=Winter 1=Sommer</t>
  </si>
  <si>
    <t>﻿00:2A:21:94:32:16:0F:87</t>
  </si>
  <si>
    <t>CRC? welcher?</t>
  </si>
  <si>
    <t>6F</t>
  </si>
  <si>
    <t>E5</t>
  </si>
  <si>
    <t>E4</t>
  </si>
  <si>
    <t>C6</t>
  </si>
  <si>
    <t>1A</t>
  </si>
  <si>
    <t>Hersteller:</t>
  </si>
  <si>
    <t>MS:</t>
  </si>
  <si>
    <t>SL:</t>
  </si>
  <si>
    <t>I45 Brennerbetrieb seit letzer Wartung</t>
  </si>
  <si>
    <t>F66 Kalibration nicht ausführbar</t>
  </si>
  <si>
    <t>F65 Kalibration: Starke Abweichen Basiswert</t>
  </si>
  <si>
    <t>F64 Kalibration Starke Abweichung Basiswert</t>
  </si>
  <si>
    <t>F62 Tauchspule fehlerhaft</t>
  </si>
  <si>
    <t>F61 SCOT- Regelabweichung zu groß</t>
  </si>
  <si>
    <t>F52 CRC-Fehler Herstellerparameter/SCOT-Fehler Io-Soll</t>
  </si>
  <si>
    <t>F44 Gebläsefehler im Stillstand</t>
  </si>
  <si>
    <t>B4</t>
  </si>
  <si>
    <t>F42 PWM Pumpe defekt</t>
  </si>
  <si>
    <t>F41 Gasventilkreis V1/V2 defekt</t>
  </si>
  <si>
    <t>F39 Weichenfühler B11 defekt</t>
  </si>
  <si>
    <t>F38 Fühler B10 defekt</t>
  </si>
  <si>
    <t>F36 Wasserdruck zu gering</t>
  </si>
  <si>
    <t>F35 Vorlauffühler defekt</t>
  </si>
  <si>
    <t>W34 Warmwasserfühler defekt</t>
  </si>
  <si>
    <t>F30 Sicherheitstemperaturfühler defekt</t>
  </si>
  <si>
    <t>F24 H2-Not Aus Funktion</t>
  </si>
  <si>
    <t>CC</t>
  </si>
  <si>
    <t>F18 Spreizung Vorlauf / STB</t>
  </si>
  <si>
    <t>F15 Spreizung Vorlauf / Abgas</t>
  </si>
  <si>
    <t>F14 Max. Gradient Vorlauf</t>
  </si>
  <si>
    <t>F12 STW Übertemperatur Vorlauf</t>
  </si>
  <si>
    <t>I41 Tagesbetriebsstundenzähler</t>
  </si>
  <si>
    <t>I40 Tagesschaltspielzähler</t>
  </si>
  <si>
    <t>I43 Betriebsstunden Brenner</t>
  </si>
  <si>
    <t>EC</t>
  </si>
  <si>
    <t>I42 Schaltspielzähler Brenner</t>
  </si>
  <si>
    <t>F5</t>
  </si>
  <si>
    <t>Wert ab (0x0A)</t>
  </si>
  <si>
    <t>01</t>
  </si>
  <si>
    <t>02</t>
  </si>
  <si>
    <t>00</t>
  </si>
  <si>
    <t>I16 Brennerlaufzeit</t>
  </si>
  <si>
    <t>07</t>
  </si>
  <si>
    <t>I32 Ionisationssignal</t>
  </si>
  <si>
    <t>Io-Parameter</t>
  </si>
  <si>
    <t>6B</t>
  </si>
  <si>
    <t>E6</t>
  </si>
  <si>
    <t>FA</t>
  </si>
  <si>
    <t>F6</t>
  </si>
  <si>
    <t>DC</t>
  </si>
  <si>
    <t>--------wea-&gt;08 (slave)--------</t>
  </si>
  <si>
    <t>QQ=FF ZZ=08 PB=50 SB=00  NN=03</t>
  </si>
  <si>
    <t>F9:02:41</t>
  </si>
  <si>
    <t>CRC=5C _ACK_ NN2=02</t>
  </si>
  <si>
    <t>00:11</t>
  </si>
  <si>
    <t>CRC2=3D _ACK_ CRC OK</t>
  </si>
  <si>
    <t>Index=FF</t>
  </si>
  <si>
    <t>QQ=FF ZZ=08 PB=50 SB=00  NN=05</t>
  </si>
  <si>
    <t>BE:06:E2:03:1E</t>
  </si>
  <si>
    <t>CRC=80 _ACK_ NN2=02</t>
  </si>
  <si>
    <t>00:01</t>
  </si>
  <si>
    <t>CRC2=2D _ACK_ CRC OK</t>
  </si>
  <si>
    <t>BF:06:E2:03:1F</t>
  </si>
  <si>
    <t>CRC=0E _ACK_ NN2=02</t>
  </si>
  <si>
    <t>80:06:E2:03:20</t>
  </si>
  <si>
    <t>CRC=B3 _ACK_ NN2=02</t>
  </si>
  <si>
    <t>DC:06:E2:03:7C</t>
  </si>
  <si>
    <t>CRC=BC _ACK_ NN2=02</t>
  </si>
  <si>
    <t>00:6B</t>
  </si>
  <si>
    <t>CRC2=47 _ACK_ CRC OK</t>
  </si>
  <si>
    <t>schreiben</t>
  </si>
  <si>
    <t xml:space="preserve"> (80 Grad Normalt.)</t>
  </si>
  <si>
    <t>CRC=57 _ACK_ CRC OK</t>
  </si>
  <si>
    <t xml:space="preserve"> (10 Grad Absenkt.)</t>
  </si>
  <si>
    <t>NN=06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</si>
</sst>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color indexed="63"/>
      <name val="Tahoma"/>
      <family val="2"/>
    </font>
    <font>
      <b/>
      <sz val="10"/>
      <color indexed="55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left"/>
    </xf>
    <xf numFmtId="166" fontId="0" fillId="3" borderId="0" xfId="0" applyNumberFormat="1" applyFont="1" applyFill="1" applyAlignment="1">
      <alignment horizontal="left"/>
    </xf>
    <xf numFmtId="165" fontId="0" fillId="3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 horizontal="left"/>
    </xf>
    <xf numFmtId="164" fontId="1" fillId="4" borderId="1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4" fontId="1" fillId="4" borderId="0" xfId="0" applyFont="1" applyFill="1" applyAlignment="1">
      <alignment horizontal="left"/>
    </xf>
    <xf numFmtId="164" fontId="0" fillId="5" borderId="0" xfId="0" applyFill="1" applyAlignment="1">
      <alignment/>
    </xf>
    <xf numFmtId="165" fontId="0" fillId="6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3" borderId="0" xfId="0" applyFont="1" applyFill="1" applyAlignment="1">
      <alignment/>
    </xf>
    <xf numFmtId="164" fontId="0" fillId="0" borderId="1" xfId="0" applyBorder="1" applyAlignment="1">
      <alignment/>
    </xf>
    <xf numFmtId="164" fontId="0" fillId="4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4" fontId="1" fillId="0" borderId="0" xfId="0" applyFont="1" applyBorder="1" applyAlignment="1">
      <alignment horizontal="left"/>
    </xf>
    <xf numFmtId="165" fontId="0" fillId="6" borderId="2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left"/>
    </xf>
    <xf numFmtId="165" fontId="0" fillId="7" borderId="4" xfId="0" applyNumberFormat="1" applyFont="1" applyFill="1" applyBorder="1" applyAlignment="1">
      <alignment horizontal="left"/>
    </xf>
    <xf numFmtId="165" fontId="0" fillId="0" borderId="4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left"/>
    </xf>
    <xf numFmtId="165" fontId="0" fillId="7" borderId="0" xfId="0" applyNumberFormat="1" applyFont="1" applyFill="1" applyAlignment="1">
      <alignment horizontal="left"/>
    </xf>
    <xf numFmtId="165" fontId="0" fillId="8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 vertical="center"/>
    </xf>
    <xf numFmtId="164" fontId="0" fillId="0" borderId="2" xfId="0" applyBorder="1" applyAlignment="1">
      <alignment horizontal="left"/>
    </xf>
    <xf numFmtId="164" fontId="0" fillId="0" borderId="0" xfId="0" applyAlignment="1">
      <alignment horizontal="left"/>
    </xf>
    <xf numFmtId="164" fontId="1" fillId="0" borderId="5" xfId="0" applyFont="1" applyBorder="1" applyAlignment="1">
      <alignment horizontal="right"/>
    </xf>
    <xf numFmtId="164" fontId="0" fillId="0" borderId="4" xfId="0" applyBorder="1" applyAlignment="1">
      <alignment horizontal="left"/>
    </xf>
    <xf numFmtId="164" fontId="1" fillId="0" borderId="1" xfId="0" applyFont="1" applyBorder="1" applyAlignment="1">
      <alignment horizontal="right"/>
    </xf>
    <xf numFmtId="165" fontId="0" fillId="0" borderId="2" xfId="0" applyNumberFormat="1" applyFont="1" applyFill="1" applyBorder="1" applyAlignment="1">
      <alignment horizontal="left"/>
    </xf>
    <xf numFmtId="165" fontId="0" fillId="5" borderId="0" xfId="0" applyNumberFormat="1" applyFont="1" applyFill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4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5" fontId="0" fillId="9" borderId="4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10" borderId="0" xfId="0" applyNumberFormat="1" applyFont="1" applyFill="1" applyBorder="1" applyAlignment="1">
      <alignment horizontal="left"/>
    </xf>
    <xf numFmtId="165" fontId="0" fillId="11" borderId="0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left"/>
    </xf>
    <xf numFmtId="165" fontId="1" fillId="12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Font="1" applyFill="1" applyAlignment="1">
      <alignment/>
    </xf>
    <xf numFmtId="165" fontId="0" fillId="13" borderId="0" xfId="0" applyNumberFormat="1" applyFont="1" applyFill="1" applyBorder="1" applyAlignment="1">
      <alignment horizontal="left"/>
    </xf>
    <xf numFmtId="165" fontId="0" fillId="14" borderId="0" xfId="0" applyNumberFormat="1" applyFont="1" applyFill="1" applyBorder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1" fillId="0" borderId="1" xfId="0" applyFont="1" applyFill="1" applyBorder="1" applyAlignment="1">
      <alignment horizontal="right"/>
    </xf>
    <xf numFmtId="164" fontId="6" fillId="0" borderId="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5" fontId="0" fillId="9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165" fontId="6" fillId="0" borderId="2" xfId="0" applyNumberFormat="1" applyFont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165" fontId="1" fillId="15" borderId="0" xfId="0" applyNumberFormat="1" applyFont="1" applyFill="1" applyAlignment="1">
      <alignment horizontal="left"/>
    </xf>
    <xf numFmtId="165" fontId="0" fillId="15" borderId="0" xfId="0" applyNumberFormat="1" applyFont="1" applyFill="1" applyBorder="1" applyAlignment="1">
      <alignment horizontal="left"/>
    </xf>
    <xf numFmtId="164" fontId="6" fillId="0" borderId="2" xfId="0" applyFont="1" applyBorder="1" applyAlignment="1">
      <alignment horizontal="left"/>
    </xf>
    <xf numFmtId="165" fontId="0" fillId="14" borderId="0" xfId="0" applyNumberFormat="1" applyFont="1" applyFill="1" applyAlignment="1">
      <alignment horizontal="left"/>
    </xf>
    <xf numFmtId="165" fontId="0" fillId="16" borderId="0" xfId="0" applyNumberFormat="1" applyFont="1" applyFill="1" applyAlignment="1">
      <alignment horizontal="left"/>
    </xf>
    <xf numFmtId="165" fontId="0" fillId="10" borderId="0" xfId="0" applyNumberFormat="1" applyFont="1" applyFill="1" applyAlignment="1">
      <alignment horizontal="left"/>
    </xf>
    <xf numFmtId="165" fontId="0" fillId="11" borderId="0" xfId="0" applyNumberFormat="1" applyFont="1" applyFill="1" applyAlignment="1">
      <alignment horizontal="left"/>
    </xf>
    <xf numFmtId="165" fontId="0" fillId="13" borderId="0" xfId="0" applyNumberFormat="1" applyFont="1" applyFill="1" applyAlignment="1">
      <alignment horizontal="left"/>
    </xf>
    <xf numFmtId="164" fontId="1" fillId="0" borderId="4" xfId="0" applyFont="1" applyBorder="1" applyAlignment="1">
      <alignment horizontal="left"/>
    </xf>
    <xf numFmtId="164" fontId="1" fillId="0" borderId="0" xfId="0" applyFont="1" applyAlignment="1">
      <alignment horizontal="left"/>
    </xf>
    <xf numFmtId="165" fontId="0" fillId="13" borderId="2" xfId="0" applyNumberFormat="1" applyFont="1" applyFill="1" applyBorder="1" applyAlignment="1">
      <alignment horizontal="left"/>
    </xf>
    <xf numFmtId="165" fontId="0" fillId="17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0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Border="1" applyAlignment="1">
      <alignment horizontal="right"/>
    </xf>
    <xf numFmtId="164" fontId="0" fillId="0" borderId="0" xfId="0" applyAlignment="1">
      <alignment horizontal="right"/>
    </xf>
    <xf numFmtId="165" fontId="0" fillId="0" borderId="5" xfId="0" applyNumberFormat="1" applyBorder="1" applyAlignment="1">
      <alignment horizontal="left"/>
    </xf>
    <xf numFmtId="165" fontId="1" fillId="0" borderId="5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Font="1" applyAlignment="1">
      <alignment vertical="center"/>
    </xf>
    <xf numFmtId="164" fontId="1" fillId="0" borderId="5" xfId="0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left"/>
    </xf>
    <xf numFmtId="166" fontId="0" fillId="3" borderId="4" xfId="0" applyNumberFormat="1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left"/>
    </xf>
    <xf numFmtId="165" fontId="0" fillId="0" borderId="5" xfId="0" applyNumberFormat="1" applyFont="1" applyBorder="1" applyAlignment="1">
      <alignment horizontal="left"/>
    </xf>
    <xf numFmtId="165" fontId="0" fillId="18" borderId="0" xfId="0" applyNumberFormat="1" applyFont="1" applyFill="1" applyAlignment="1">
      <alignment horizontal="left"/>
    </xf>
    <xf numFmtId="165" fontId="0" fillId="17" borderId="0" xfId="0" applyNumberFormat="1" applyFont="1" applyFill="1" applyAlignment="1">
      <alignment horizontal="left" vertical="center"/>
    </xf>
    <xf numFmtId="165" fontId="0" fillId="14" borderId="0" xfId="0" applyNumberFormat="1" applyFont="1" applyFill="1" applyAlignment="1">
      <alignment horizontal="left" vertical="center"/>
    </xf>
    <xf numFmtId="165" fontId="0" fillId="18" borderId="0" xfId="0" applyNumberFormat="1" applyFont="1" applyFill="1" applyAlignment="1">
      <alignment horizontal="left" vertical="center"/>
    </xf>
    <xf numFmtId="166" fontId="0" fillId="0" borderId="2" xfId="0" applyNumberFormat="1" applyFont="1" applyFill="1" applyBorder="1" applyAlignment="1">
      <alignment horizontal="left"/>
    </xf>
    <xf numFmtId="165" fontId="0" fillId="18" borderId="0" xfId="0" applyNumberFormat="1" applyFont="1" applyFill="1" applyBorder="1" applyAlignment="1">
      <alignment horizontal="left" vertical="center"/>
    </xf>
    <xf numFmtId="165" fontId="0" fillId="18" borderId="0" xfId="0" applyNumberFormat="1" applyFont="1" applyFill="1" applyBorder="1" applyAlignment="1">
      <alignment horizontal="left"/>
    </xf>
    <xf numFmtId="165" fontId="0" fillId="0" borderId="4" xfId="0" applyNumberFormat="1" applyFont="1" applyBorder="1" applyAlignment="1">
      <alignment horizontal="left" vertical="center"/>
    </xf>
    <xf numFmtId="164" fontId="0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7826"/>
      <rgbColor rgb="00000033"/>
      <rgbColor rgb="00666633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CCFF"/>
      <rgbColor rgb="00FF99FF"/>
      <rgbColor rgb="00CC66FF"/>
      <rgbColor rgb="00FFCC99"/>
      <rgbColor rgb="006666FF"/>
      <rgbColor rgb="0066FFFF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58"/>
  <sheetViews>
    <sheetView workbookViewId="0" topLeftCell="A1">
      <selection activeCell="A11" sqref="A11"/>
    </sheetView>
  </sheetViews>
  <sheetFormatPr defaultColWidth="12.57421875" defaultRowHeight="12.75"/>
  <cols>
    <col min="1" max="1" width="12.140625" style="0" customWidth="1"/>
    <col min="2" max="2" width="13.57421875" style="0" customWidth="1"/>
    <col min="3" max="16384" width="11.57421875" style="0" customWidth="1"/>
  </cols>
  <sheetData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ht="12.75">
      <c r="A10" t="s">
        <v>6</v>
      </c>
    </row>
    <row r="12" ht="12.75">
      <c r="A12" s="1" t="s">
        <v>7</v>
      </c>
    </row>
    <row r="13" ht="12.75">
      <c r="A13" s="2" t="s">
        <v>8</v>
      </c>
    </row>
    <row r="14" spans="1:2" ht="12.75">
      <c r="A14" t="s">
        <v>9</v>
      </c>
      <c r="B14" t="s">
        <v>10</v>
      </c>
    </row>
    <row r="23" ht="12.75">
      <c r="A23" s="1" t="s">
        <v>11</v>
      </c>
    </row>
    <row r="24" ht="12.75">
      <c r="A24" s="2" t="s">
        <v>12</v>
      </c>
    </row>
    <row r="25" spans="1:2" ht="12.75">
      <c r="A25" t="s">
        <v>9</v>
      </c>
      <c r="B25" t="s">
        <v>13</v>
      </c>
    </row>
    <row r="28" spans="1:4" ht="12.75">
      <c r="A28" s="1" t="s">
        <v>14</v>
      </c>
      <c r="C28" t="s">
        <v>15</v>
      </c>
      <c r="D28" t="s">
        <v>16</v>
      </c>
    </row>
    <row r="29" spans="1:4" ht="12.75">
      <c r="A29" t="s">
        <v>17</v>
      </c>
      <c r="C29" s="3" t="s">
        <v>18</v>
      </c>
      <c r="D29" s="3" t="s">
        <v>19</v>
      </c>
    </row>
    <row r="30" spans="1:4" ht="12.75">
      <c r="A30" t="s">
        <v>20</v>
      </c>
      <c r="C30" s="3">
        <v>3</v>
      </c>
      <c r="D30" s="3">
        <v>8</v>
      </c>
    </row>
    <row r="31" spans="3:4" ht="12.75">
      <c r="C31" s="3"/>
      <c r="D31" s="3"/>
    </row>
    <row r="32" spans="1:4" ht="12.75">
      <c r="A32" t="s">
        <v>21</v>
      </c>
      <c r="C32" s="3">
        <v>30</v>
      </c>
      <c r="D32" s="3">
        <v>35</v>
      </c>
    </row>
    <row r="33" spans="1:4" ht="12.75">
      <c r="A33" t="s">
        <v>22</v>
      </c>
      <c r="C33" s="3">
        <v>70</v>
      </c>
      <c r="D33" s="3">
        <v>75</v>
      </c>
    </row>
    <row r="34" spans="1:3" ht="12.75">
      <c r="A34" t="s">
        <v>23</v>
      </c>
      <c r="C34" s="3">
        <v>50</v>
      </c>
    </row>
    <row r="35" spans="1:4" ht="12.75">
      <c r="A35" t="s">
        <v>24</v>
      </c>
      <c r="C35" s="3">
        <v>51</v>
      </c>
      <c r="D35" s="3"/>
    </row>
    <row r="36" spans="1:4" ht="12.75">
      <c r="A36" t="s">
        <v>25</v>
      </c>
      <c r="C36" s="3" t="s">
        <v>26</v>
      </c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5" ht="12.75">
      <c r="A55" s="4"/>
    </row>
    <row r="56" ht="12.75">
      <c r="A56" s="4"/>
    </row>
    <row r="57" ht="12.75">
      <c r="A57" s="4"/>
    </row>
    <row r="58" ht="12.75">
      <c r="A58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3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4.8515625" style="5" customWidth="1"/>
    <col min="2" max="2" width="4.00390625" style="6" customWidth="1"/>
    <col min="3" max="3" width="6.57421875" style="7" customWidth="1"/>
    <col min="4" max="4" width="3.8515625" style="8" customWidth="1"/>
    <col min="5" max="16" width="3.8515625" style="3" customWidth="1"/>
    <col min="17" max="17" width="3.57421875" style="8" customWidth="1"/>
    <col min="18" max="18" width="8.421875" style="9" customWidth="1"/>
    <col min="19" max="19" width="9.140625" style="9" customWidth="1"/>
    <col min="20" max="20" width="6.140625" style="3" customWidth="1"/>
    <col min="21" max="21" width="5.140625" style="3" customWidth="1"/>
    <col min="22" max="22" width="6.140625" style="10" customWidth="1"/>
    <col min="23" max="23" width="24.421875" style="3" customWidth="1"/>
    <col min="24" max="31" width="15.28125" style="3" customWidth="1"/>
    <col min="32" max="32" width="20.421875" style="9" customWidth="1"/>
    <col min="33" max="16384" width="11.57421875" style="9" customWidth="1"/>
  </cols>
  <sheetData>
    <row r="1" spans="2:31" ht="12.75">
      <c r="B1" s="6" t="s">
        <v>27</v>
      </c>
      <c r="C1" s="7" t="s">
        <v>28</v>
      </c>
      <c r="D1" s="11">
        <v>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 t="s">
        <v>29</v>
      </c>
      <c r="O1" s="5" t="s">
        <v>28</v>
      </c>
      <c r="P1" s="5" t="s">
        <v>30</v>
      </c>
      <c r="Q1" s="12"/>
      <c r="R1" s="13" t="s">
        <v>31</v>
      </c>
      <c r="S1" s="13" t="s">
        <v>32</v>
      </c>
      <c r="T1" s="14"/>
      <c r="U1" s="14"/>
      <c r="V1" s="15"/>
      <c r="W1" s="14"/>
      <c r="X1" s="16" t="s">
        <v>33</v>
      </c>
      <c r="Y1" s="16"/>
      <c r="Z1" s="16"/>
      <c r="AA1" s="16"/>
      <c r="AB1" s="16"/>
      <c r="AC1" s="16"/>
      <c r="AD1" s="16"/>
      <c r="AE1" s="16"/>
    </row>
    <row r="2" spans="1:32" s="3" customFormat="1" ht="12.75">
      <c r="A2" s="5" t="s">
        <v>34</v>
      </c>
      <c r="B2" s="5"/>
      <c r="C2" s="17" t="s">
        <v>35</v>
      </c>
      <c r="D2" s="8"/>
      <c r="Q2" s="8"/>
      <c r="S2" s="13" t="s">
        <v>36</v>
      </c>
      <c r="T2" s="16" t="s">
        <v>27</v>
      </c>
      <c r="U2" s="16" t="s">
        <v>37</v>
      </c>
      <c r="V2" s="18" t="s">
        <v>38</v>
      </c>
      <c r="W2" s="16" t="s">
        <v>39</v>
      </c>
      <c r="X2" s="16">
        <v>0</v>
      </c>
      <c r="Y2" s="16">
        <v>1</v>
      </c>
      <c r="Z2" s="16">
        <v>2</v>
      </c>
      <c r="AA2" s="16">
        <v>3</v>
      </c>
      <c r="AB2" s="16">
        <v>4</v>
      </c>
      <c r="AC2" s="16">
        <v>5</v>
      </c>
      <c r="AD2" s="16">
        <v>6</v>
      </c>
      <c r="AE2" s="16">
        <v>7</v>
      </c>
      <c r="AF2" s="5"/>
    </row>
    <row r="3" spans="1:32" s="3" customFormat="1" ht="12.75">
      <c r="A3" s="5" t="s">
        <v>40</v>
      </c>
      <c r="B3" s="5"/>
      <c r="C3" s="7"/>
      <c r="D3" s="8"/>
      <c r="Q3" s="8"/>
      <c r="S3" s="13"/>
      <c r="T3" s="16"/>
      <c r="U3" s="16"/>
      <c r="V3" s="18"/>
      <c r="W3" s="16"/>
      <c r="X3" s="16"/>
      <c r="Y3" s="16"/>
      <c r="Z3" s="16"/>
      <c r="AA3" s="16"/>
      <c r="AB3" s="16"/>
      <c r="AC3" s="16"/>
      <c r="AD3" s="16"/>
      <c r="AE3" s="16"/>
      <c r="AF3" s="5"/>
    </row>
    <row r="4" spans="1:32" s="3" customFormat="1" ht="12.75">
      <c r="A4" s="3" t="s">
        <v>41</v>
      </c>
      <c r="B4"/>
      <c r="C4" s="7"/>
      <c r="D4" s="8"/>
      <c r="Q4" s="8"/>
      <c r="S4" s="13"/>
      <c r="T4" s="16"/>
      <c r="U4" s="16"/>
      <c r="V4" s="18"/>
      <c r="W4" s="16"/>
      <c r="X4" s="16"/>
      <c r="Y4" s="16"/>
      <c r="Z4" s="16"/>
      <c r="AA4" s="16"/>
      <c r="AB4" s="16"/>
      <c r="AC4" s="16"/>
      <c r="AD4" s="16"/>
      <c r="AE4" s="16"/>
      <c r="AF4" s="5"/>
    </row>
    <row r="5" spans="1:32" ht="12.75">
      <c r="A5" s="19" t="s">
        <v>42</v>
      </c>
      <c r="B5" s="5" t="s">
        <v>43</v>
      </c>
      <c r="C5" s="7" t="s">
        <v>44</v>
      </c>
      <c r="D5" s="20">
        <v>10</v>
      </c>
      <c r="E5" s="21" t="s">
        <v>45</v>
      </c>
      <c r="F5" s="22" t="s">
        <v>46</v>
      </c>
      <c r="G5" s="23">
        <v>3</v>
      </c>
      <c r="H5" s="23">
        <v>54</v>
      </c>
      <c r="I5" s="23">
        <v>3</v>
      </c>
      <c r="J5" s="23" t="s">
        <v>47</v>
      </c>
      <c r="K5" s="22">
        <v>6</v>
      </c>
      <c r="L5" s="22" t="s">
        <v>48</v>
      </c>
      <c r="M5" s="23">
        <v>3</v>
      </c>
      <c r="N5" s="23">
        <v>48</v>
      </c>
      <c r="O5" s="23">
        <v>3</v>
      </c>
      <c r="P5" s="23" t="s">
        <v>49</v>
      </c>
      <c r="Q5" s="24"/>
      <c r="S5" s="13" t="s">
        <v>50</v>
      </c>
      <c r="T5" s="14"/>
      <c r="U5" s="14"/>
      <c r="V5" s="15"/>
      <c r="W5" s="3" t="s">
        <v>51</v>
      </c>
      <c r="X5" s="25"/>
      <c r="Y5" s="25"/>
      <c r="Z5" s="25"/>
      <c r="AA5" s="25"/>
      <c r="AB5" s="25"/>
      <c r="AC5" s="25"/>
      <c r="AD5" s="25"/>
      <c r="AE5" s="25"/>
      <c r="AF5" s="5"/>
    </row>
    <row r="6" spans="3:36" ht="12.75">
      <c r="C6" s="26">
        <f>E6+G6+I6+K6+M6+O6</f>
        <v>4</v>
      </c>
      <c r="D6" s="27"/>
      <c r="G6" s="28">
        <f>IF(G5="","",_XLL.HEXINDEZ(MID(TEXT(G5,"00"),1,1))+1)</f>
        <v>1</v>
      </c>
      <c r="H6" s="29" t="str">
        <f>IF(H5="","",CONCATENATE(MID(TEXT(G5,"00"),2,1),H5))</f>
        <v>354</v>
      </c>
      <c r="I6" s="28">
        <f>IF(I5="","",_XLL.HEXINDEZ(MID(TEXT(I5,"00"),1,1))+1)</f>
        <v>1</v>
      </c>
      <c r="J6" s="29" t="str">
        <f>IF(J5="","",CONCATENATE(MID(TEXT(I5,"00"),2,1),J5))</f>
        <v>39A</v>
      </c>
      <c r="K6"/>
      <c r="L6"/>
      <c r="M6" s="28">
        <f>IF(M5="","",_XLL.HEXINDEZ(MID(TEXT(M5,"00"),1,1))+1)</f>
        <v>1</v>
      </c>
      <c r="N6" s="29" t="str">
        <f>IF(N5="","",CONCATENATE(MID(TEXT(M5,"00"),2,1),N5))</f>
        <v>348</v>
      </c>
      <c r="O6" s="28">
        <f>IF(O5="","",_XLL.HEXINDEZ(MID(TEXT(O5,"00"),1,1))+1)</f>
        <v>1</v>
      </c>
      <c r="P6" s="29" t="str">
        <f>IF(P5="","",CONCATENATE(MID(TEXT(O5,"00"),2,1),P5))</f>
        <v>34C</v>
      </c>
      <c r="Q6" s="12"/>
      <c r="S6" s="13">
        <v>1</v>
      </c>
      <c r="T6" s="14" t="s">
        <v>52</v>
      </c>
      <c r="U6" s="14"/>
      <c r="V6" s="15"/>
      <c r="W6" s="14" t="s">
        <v>53</v>
      </c>
      <c r="X6" s="3" t="s">
        <v>54</v>
      </c>
      <c r="Y6" s="3" t="s">
        <v>55</v>
      </c>
      <c r="Z6" s="25" t="s">
        <v>56</v>
      </c>
      <c r="AA6" s="25"/>
      <c r="AB6" s="25"/>
      <c r="AC6" s="25"/>
      <c r="AD6" s="25"/>
      <c r="AE6" s="25"/>
      <c r="AF6" s="2"/>
      <c r="AG6" s="13"/>
      <c r="AH6" s="13"/>
      <c r="AI6" s="13"/>
      <c r="AJ6" s="13"/>
    </row>
    <row r="7" spans="1:32" ht="12.75">
      <c r="A7" s="19" t="s">
        <v>57</v>
      </c>
      <c r="C7" s="7">
        <v>5</v>
      </c>
      <c r="D7" s="30">
        <v>0</v>
      </c>
      <c r="E7" s="3">
        <v>6</v>
      </c>
      <c r="F7" s="3">
        <v>11</v>
      </c>
      <c r="G7" s="3">
        <v>0</v>
      </c>
      <c r="H7" s="3" t="s">
        <v>58</v>
      </c>
      <c r="I7" s="27"/>
      <c r="J7" s="31"/>
      <c r="K7" s="27"/>
      <c r="L7" s="32"/>
      <c r="M7" s="27"/>
      <c r="N7" s="31"/>
      <c r="O7" s="27"/>
      <c r="P7" s="33"/>
      <c r="Q7" s="34"/>
      <c r="S7" s="13">
        <v>2</v>
      </c>
      <c r="T7" s="14" t="s">
        <v>52</v>
      </c>
      <c r="U7" s="14"/>
      <c r="V7" s="15"/>
      <c r="W7" s="14" t="s">
        <v>59</v>
      </c>
      <c r="X7" s="25" t="s">
        <v>60</v>
      </c>
      <c r="Y7" s="25" t="s">
        <v>56</v>
      </c>
      <c r="Z7" s="3" t="s">
        <v>56</v>
      </c>
      <c r="AA7" s="3" t="s">
        <v>61</v>
      </c>
      <c r="AB7" s="3" t="s">
        <v>62</v>
      </c>
      <c r="AC7" s="3" t="s">
        <v>63</v>
      </c>
      <c r="AD7" s="25"/>
      <c r="AE7" s="35"/>
      <c r="AF7" s="2"/>
    </row>
    <row r="8" spans="1:32" ht="12.75">
      <c r="A8" s="36" t="s">
        <v>64</v>
      </c>
      <c r="B8"/>
      <c r="C8" s="37"/>
      <c r="D8"/>
      <c r="E8"/>
      <c r="F8"/>
      <c r="G8"/>
      <c r="H8"/>
      <c r="I8"/>
      <c r="J8"/>
      <c r="K8"/>
      <c r="L8"/>
      <c r="M8"/>
      <c r="N8"/>
      <c r="O8" s="33"/>
      <c r="P8" s="33"/>
      <c r="Q8" s="34"/>
      <c r="S8" s="13">
        <v>3</v>
      </c>
      <c r="T8" s="14" t="s">
        <v>65</v>
      </c>
      <c r="U8" s="14"/>
      <c r="V8" s="15"/>
      <c r="W8" s="3" t="s">
        <v>66</v>
      </c>
      <c r="X8" s="25"/>
      <c r="Y8" s="25"/>
      <c r="AD8" s="25"/>
      <c r="AE8" s="35"/>
      <c r="AF8" s="2"/>
    </row>
    <row r="9" spans="1:31" ht="12.75">
      <c r="A9" s="36" t="s">
        <v>67</v>
      </c>
      <c r="B9"/>
      <c r="C9" s="37"/>
      <c r="D9"/>
      <c r="E9"/>
      <c r="F9"/>
      <c r="G9"/>
      <c r="H9"/>
      <c r="I9"/>
      <c r="J9"/>
      <c r="K9"/>
      <c r="L9"/>
      <c r="M9"/>
      <c r="N9"/>
      <c r="S9" s="13">
        <v>4</v>
      </c>
      <c r="T9" s="14" t="s">
        <v>68</v>
      </c>
      <c r="U9" s="14" t="s">
        <v>69</v>
      </c>
      <c r="V9" s="15"/>
      <c r="W9" s="3" t="s">
        <v>70</v>
      </c>
      <c r="X9" s="25"/>
      <c r="Y9" s="25"/>
      <c r="AE9" s="14"/>
    </row>
    <row r="10" spans="1:31" ht="12.75">
      <c r="A10" s="20" t="s">
        <v>71</v>
      </c>
      <c r="S10" s="13"/>
      <c r="T10" s="14"/>
      <c r="U10" s="14"/>
      <c r="V10" s="15"/>
      <c r="X10" s="25"/>
      <c r="Y10" s="25"/>
      <c r="AE10" s="14"/>
    </row>
    <row r="11" spans="1:31" ht="12.75">
      <c r="A11" s="38" t="s">
        <v>72</v>
      </c>
      <c r="S11" s="13"/>
      <c r="T11" s="14"/>
      <c r="U11" s="14"/>
      <c r="V11" s="15"/>
      <c r="X11" s="25"/>
      <c r="Y11" s="25"/>
      <c r="AE11" s="14"/>
    </row>
    <row r="12" spans="1:31" ht="12.75">
      <c r="A12" s="29" t="s">
        <v>31</v>
      </c>
      <c r="S12" s="13"/>
      <c r="T12" s="14"/>
      <c r="U12" s="14"/>
      <c r="V12" s="15"/>
      <c r="X12" s="25"/>
      <c r="Y12" s="25"/>
      <c r="AE12" s="14"/>
    </row>
    <row r="13" spans="1:31" ht="12.75">
      <c r="A13" s="30" t="s">
        <v>73</v>
      </c>
      <c r="S13" s="13"/>
      <c r="T13" s="14"/>
      <c r="U13" s="14"/>
      <c r="V13" s="15"/>
      <c r="X13" s="25"/>
      <c r="Y13" s="25"/>
      <c r="AE13" s="14"/>
    </row>
    <row r="14" spans="3:31" ht="12.75">
      <c r="C14" s="39"/>
      <c r="D14" s="27"/>
      <c r="E14" s="1"/>
      <c r="F14"/>
      <c r="G14" s="1"/>
      <c r="H14"/>
      <c r="I14" s="1">
        <f>MID(I13,1,1)</f>
      </c>
      <c r="J14">
        <f>CONCATENATE(MID(I13,2,1),J13)</f>
      </c>
      <c r="K14" s="1">
        <f>MID(K13,1,1)</f>
      </c>
      <c r="L14">
        <f>CONCATENATE(MID(K13,2,1),L13)</f>
      </c>
      <c r="M14" s="1">
        <f>MID(M13,1,1)</f>
      </c>
      <c r="N14">
        <f>CONCATENATE(MID(M13,2,1),N13)</f>
      </c>
      <c r="O14" s="1">
        <f>MID(O13,1,1)</f>
      </c>
      <c r="P14">
        <f>CONCATENATE(MID(O13,2,1),P13)</f>
      </c>
      <c r="S14" s="13"/>
      <c r="T14" s="14"/>
      <c r="U14" s="14"/>
      <c r="V14" s="15"/>
      <c r="X14" s="25"/>
      <c r="Y14" s="25"/>
      <c r="AE14" s="14"/>
    </row>
    <row r="15" spans="19:31" ht="12.75">
      <c r="S15" s="13"/>
      <c r="T15" s="14"/>
      <c r="U15" s="14"/>
      <c r="V15" s="15"/>
      <c r="X15" s="25"/>
      <c r="Y15" s="25"/>
      <c r="AE15" s="14"/>
    </row>
    <row r="16" spans="19:31" ht="12.75">
      <c r="S16" s="13"/>
      <c r="T16" s="14"/>
      <c r="U16" s="14"/>
      <c r="V16" s="15"/>
      <c r="X16" s="25"/>
      <c r="Y16" s="25"/>
      <c r="AE16" s="14"/>
    </row>
    <row r="17" spans="19:31" ht="12.75">
      <c r="S17" s="13"/>
      <c r="T17" s="14"/>
      <c r="U17" s="14"/>
      <c r="V17" s="15"/>
      <c r="X17" s="25"/>
      <c r="Y17" s="25"/>
      <c r="AE17" s="14"/>
    </row>
    <row r="18" spans="19:31" ht="12.75">
      <c r="S18" s="13"/>
      <c r="T18" s="14"/>
      <c r="U18" s="14"/>
      <c r="V18" s="15"/>
      <c r="W18" s="14"/>
      <c r="Y18" s="25"/>
      <c r="AE18" s="14"/>
    </row>
    <row r="19" spans="1:38" ht="12.75">
      <c r="A19" s="19" t="s">
        <v>42</v>
      </c>
      <c r="C19" s="40" t="s">
        <v>28</v>
      </c>
      <c r="D19" s="20" t="s">
        <v>74</v>
      </c>
      <c r="E19" s="21" t="s">
        <v>45</v>
      </c>
      <c r="F19" s="21" t="s">
        <v>48</v>
      </c>
      <c r="G19" s="41">
        <v>13</v>
      </c>
      <c r="H19" s="42" t="s">
        <v>75</v>
      </c>
      <c r="I19" s="42">
        <v>13</v>
      </c>
      <c r="J19" s="42">
        <v>57</v>
      </c>
      <c r="K19" s="21" t="s">
        <v>45</v>
      </c>
      <c r="L19" s="21" t="s">
        <v>76</v>
      </c>
      <c r="M19" s="42" t="s">
        <v>77</v>
      </c>
      <c r="N19" s="42">
        <v>37</v>
      </c>
      <c r="S19" s="13" t="s">
        <v>50</v>
      </c>
      <c r="T19" s="14"/>
      <c r="U19" s="14"/>
      <c r="V19" s="15"/>
      <c r="W19" s="3" t="s">
        <v>51</v>
      </c>
      <c r="AG19" s="2"/>
      <c r="AH19" s="2"/>
      <c r="AI19" s="2"/>
      <c r="AJ19" s="2"/>
      <c r="AK19" s="2"/>
      <c r="AL19" s="2"/>
    </row>
    <row r="20" spans="2:38" ht="12.75">
      <c r="B20"/>
      <c r="C20" s="26">
        <f>E20+G20+I20+K20+M20+O20</f>
        <v>5</v>
      </c>
      <c r="D20" s="27"/>
      <c r="G20" s="28">
        <f>IF(G19="","",_XLL.HEXINDEZ(MID(TEXT(G19,"00"),1,1))+1)</f>
        <v>2</v>
      </c>
      <c r="H20" s="29" t="str">
        <f>IF(H19="","",CONCATENATE(MID(TEXT(G19,"00"),2,1),H19))</f>
        <v>34D</v>
      </c>
      <c r="I20" s="28">
        <f>IF(I19="","",_XLL.HEXINDEZ(MID(TEXT(I19,"00"),1,1))+1)</f>
        <v>2</v>
      </c>
      <c r="J20" s="29" t="str">
        <f>IF(J19="","",CONCATENATE(MID(TEXT(I19,"00"),2,1),J19))</f>
        <v>357</v>
      </c>
      <c r="K20"/>
      <c r="L20"/>
      <c r="M20" s="28">
        <f>IF(M19="","",_XLL.HEXINDEZ(MID(TEXT(M19,"00"),1,1))+1)</f>
        <v>1</v>
      </c>
      <c r="N20" s="29" t="str">
        <f>IF(N19="","",CONCATENATE(MID(TEXT(M19,"00"),2,1),N19))</f>
        <v>337</v>
      </c>
      <c r="O20"/>
      <c r="P20"/>
      <c r="S20" s="13">
        <v>1</v>
      </c>
      <c r="T20" s="14" t="s">
        <v>68</v>
      </c>
      <c r="U20" s="14" t="s">
        <v>69</v>
      </c>
      <c r="V20" s="15"/>
      <c r="W20" s="14" t="s">
        <v>78</v>
      </c>
      <c r="AG20" s="13"/>
      <c r="AH20" s="13"/>
      <c r="AI20" s="13"/>
      <c r="AJ20" s="13"/>
      <c r="AK20" s="2"/>
      <c r="AL20" s="2"/>
    </row>
    <row r="21" spans="1:38" ht="12.75">
      <c r="A21" s="19" t="s">
        <v>57</v>
      </c>
      <c r="C21" s="7">
        <v>6</v>
      </c>
      <c r="D21" s="30">
        <v>0</v>
      </c>
      <c r="E21" s="3">
        <v>13</v>
      </c>
      <c r="F21" s="3">
        <v>7</v>
      </c>
      <c r="G21" s="3">
        <v>21</v>
      </c>
      <c r="H21" s="3">
        <v>0</v>
      </c>
      <c r="I21" s="3">
        <v>0</v>
      </c>
      <c r="J21" s="33"/>
      <c r="K21" s="33"/>
      <c r="L21" s="33"/>
      <c r="M21" s="33"/>
      <c r="N21" s="33"/>
      <c r="O21" s="33"/>
      <c r="P21" s="33"/>
      <c r="Q21" s="34"/>
      <c r="S21" s="13">
        <v>2</v>
      </c>
      <c r="T21" s="14" t="s">
        <v>65</v>
      </c>
      <c r="U21" s="14"/>
      <c r="V21" s="15"/>
      <c r="W21" s="14" t="s">
        <v>79</v>
      </c>
      <c r="AG21" s="13"/>
      <c r="AH21" s="13"/>
      <c r="AI21" s="13"/>
      <c r="AJ21" s="13"/>
      <c r="AK21" s="2"/>
      <c r="AL21" s="2"/>
    </row>
    <row r="22" spans="1:38" ht="12.75">
      <c r="A22"/>
      <c r="B22"/>
      <c r="C22" s="37"/>
      <c r="D22"/>
      <c r="E22"/>
      <c r="F22"/>
      <c r="G22"/>
      <c r="H22"/>
      <c r="I22"/>
      <c r="J22" s="33"/>
      <c r="K22" s="33"/>
      <c r="L22" s="33"/>
      <c r="M22" s="33"/>
      <c r="N22" s="33"/>
      <c r="O22" s="33"/>
      <c r="P22" s="33"/>
      <c r="Q22" s="34"/>
      <c r="S22" s="13">
        <v>3</v>
      </c>
      <c r="T22" s="14" t="s">
        <v>52</v>
      </c>
      <c r="U22" s="14"/>
      <c r="V22" s="15"/>
      <c r="W22" s="14" t="s">
        <v>59</v>
      </c>
      <c r="X22" s="3" t="s">
        <v>80</v>
      </c>
      <c r="Y22" s="3" t="s">
        <v>81</v>
      </c>
      <c r="Z22" s="3" t="s">
        <v>56</v>
      </c>
      <c r="AA22" s="3" t="s">
        <v>82</v>
      </c>
      <c r="AB22" s="3" t="s">
        <v>83</v>
      </c>
      <c r="AC22" s="3" t="s">
        <v>84</v>
      </c>
      <c r="AD22" s="3" t="s">
        <v>85</v>
      </c>
      <c r="AE22" s="2"/>
      <c r="AF22" s="2"/>
      <c r="AG22" s="13"/>
      <c r="AH22" s="13"/>
      <c r="AI22" s="13"/>
      <c r="AJ22" s="13"/>
      <c r="AK22" s="2"/>
      <c r="AL22" s="2"/>
    </row>
    <row r="23" spans="19:38" ht="12.75">
      <c r="S23" s="13">
        <v>4</v>
      </c>
      <c r="T23" s="14" t="s">
        <v>52</v>
      </c>
      <c r="U23" s="14"/>
      <c r="V23" s="15"/>
      <c r="W23" s="14" t="s">
        <v>59</v>
      </c>
      <c r="X23" s="3" t="s">
        <v>56</v>
      </c>
      <c r="Y23" s="3" t="s">
        <v>86</v>
      </c>
      <c r="Z23" s="2" t="s">
        <v>56</v>
      </c>
      <c r="AA23" s="3" t="s">
        <v>56</v>
      </c>
      <c r="AB23" s="3" t="s">
        <v>87</v>
      </c>
      <c r="AC23" s="3" t="s">
        <v>88</v>
      </c>
      <c r="AD23" s="3" t="s">
        <v>89</v>
      </c>
      <c r="AE23" s="9" t="s">
        <v>90</v>
      </c>
      <c r="AF23" s="2"/>
      <c r="AG23" s="13"/>
      <c r="AH23" s="13"/>
      <c r="AI23" s="13"/>
      <c r="AJ23" s="13"/>
      <c r="AK23" s="2"/>
      <c r="AL23" s="2"/>
    </row>
    <row r="24" spans="19:38" ht="12.75">
      <c r="S24" s="13">
        <v>5</v>
      </c>
      <c r="T24" s="14" t="s">
        <v>52</v>
      </c>
      <c r="U24" s="14"/>
      <c r="V24" s="15"/>
      <c r="W24" s="14" t="s">
        <v>91</v>
      </c>
      <c r="AC24" s="3" t="s">
        <v>92</v>
      </c>
      <c r="AG24" s="13"/>
      <c r="AH24" s="13"/>
      <c r="AI24" s="13"/>
      <c r="AJ24" s="13"/>
      <c r="AK24" s="2"/>
      <c r="AL24" s="2"/>
    </row>
    <row r="25" spans="19:38" ht="12.75">
      <c r="S25" s="16"/>
      <c r="T25" s="14"/>
      <c r="U25" s="14"/>
      <c r="V25" s="15"/>
      <c r="W25" s="14"/>
      <c r="AK25" s="2"/>
      <c r="AL25" s="2"/>
    </row>
    <row r="26" spans="1:38" ht="12.75">
      <c r="A26" s="19" t="s">
        <v>42</v>
      </c>
      <c r="C26" s="7" t="s">
        <v>44</v>
      </c>
      <c r="D26" s="20">
        <v>8</v>
      </c>
      <c r="E26" s="22">
        <v>6</v>
      </c>
      <c r="F26" s="22" t="s">
        <v>76</v>
      </c>
      <c r="G26" s="32">
        <v>3</v>
      </c>
      <c r="H26" s="3" t="s">
        <v>93</v>
      </c>
      <c r="I26" s="3">
        <v>3</v>
      </c>
      <c r="J26" s="3">
        <v>86</v>
      </c>
      <c r="K26" s="3">
        <v>3</v>
      </c>
      <c r="L26" s="3" t="s">
        <v>94</v>
      </c>
      <c r="M26" s="22">
        <v>6</v>
      </c>
      <c r="N26" s="22" t="s">
        <v>95</v>
      </c>
      <c r="O26" s="3">
        <v>3</v>
      </c>
      <c r="P26" s="3" t="s">
        <v>96</v>
      </c>
      <c r="S26" s="13" t="s">
        <v>50</v>
      </c>
      <c r="T26" s="14"/>
      <c r="U26" s="14"/>
      <c r="V26" s="15"/>
      <c r="W26" s="3" t="s">
        <v>51</v>
      </c>
      <c r="Y26" s="25"/>
      <c r="Z26" s="25"/>
      <c r="AA26" s="25"/>
      <c r="AB26" s="25"/>
      <c r="AC26" s="25"/>
      <c r="AD26" s="25"/>
      <c r="AE26" s="25"/>
      <c r="AF26" s="2"/>
      <c r="AG26" s="2"/>
      <c r="AH26" s="2"/>
      <c r="AI26" s="2"/>
      <c r="AJ26" s="2"/>
      <c r="AK26" s="2"/>
      <c r="AL26" s="2"/>
    </row>
    <row r="27" spans="3:38" ht="12.75">
      <c r="C27" s="26">
        <f>E27+G27+I27+K27+M27+O27</f>
        <v>4</v>
      </c>
      <c r="D27" s="27"/>
      <c r="E27"/>
      <c r="F27"/>
      <c r="G27" s="28">
        <f>IF(G26="","",_XLL.HEXINDEZ(MID(TEXT(G26,"00"),1,1))+1)</f>
        <v>1</v>
      </c>
      <c r="H27" s="29" t="str">
        <f>IF(H26="","",CONCATENATE(MID(TEXT(G26,"00"),2,1),H26))</f>
        <v>36E</v>
      </c>
      <c r="I27" s="28">
        <f>IF(I26="","",_XLL.HEXINDEZ(MID(TEXT(I26,"00"),1,1))+1)</f>
        <v>1</v>
      </c>
      <c r="J27" s="29" t="str">
        <f>IF(J26="","",CONCATENATE(MID(TEXT(I26,"00"),2,1),J26))</f>
        <v>386</v>
      </c>
      <c r="K27" s="28">
        <f>IF(K26="","",_XLL.HEXINDEZ(MID(TEXT(K26,"00"),1,1))+1)</f>
        <v>1</v>
      </c>
      <c r="L27" s="29" t="str">
        <f>IF(L26="","",CONCATENATE(MID(TEXT(K26,"00"),2,1),L26))</f>
        <v>3AF</v>
      </c>
      <c r="M27"/>
      <c r="N27"/>
      <c r="O27" s="28">
        <f>IF(O26="","",_XLL.HEXINDEZ(MID(TEXT(O26,"00"),1,1))+1)</f>
        <v>1</v>
      </c>
      <c r="P27" s="29" t="str">
        <f>IF(P26="","",CONCATENATE(MID(TEXT(O26,"00"),2,1),P26))</f>
        <v>3AC</v>
      </c>
      <c r="S27" s="13">
        <v>1</v>
      </c>
      <c r="T27" s="14" t="s">
        <v>52</v>
      </c>
      <c r="U27" s="14"/>
      <c r="V27" s="15"/>
      <c r="W27" s="14" t="s">
        <v>91</v>
      </c>
      <c r="X27" s="3" t="s">
        <v>97</v>
      </c>
      <c r="Y27" s="25" t="s">
        <v>56</v>
      </c>
      <c r="Z27" s="25" t="s">
        <v>98</v>
      </c>
      <c r="AA27" s="25"/>
      <c r="AB27" s="43" t="s">
        <v>99</v>
      </c>
      <c r="AC27" s="43"/>
      <c r="AD27" s="43"/>
      <c r="AE27" s="43"/>
      <c r="AF27" s="2"/>
      <c r="AG27" s="2"/>
      <c r="AH27" s="2"/>
      <c r="AI27" s="2"/>
      <c r="AJ27" s="2"/>
      <c r="AK27" s="2"/>
      <c r="AL27" s="2"/>
    </row>
    <row r="28" spans="1:38" ht="12.75">
      <c r="A28" s="19" t="s">
        <v>57</v>
      </c>
      <c r="C28" s="7">
        <v>5</v>
      </c>
      <c r="D28" s="30">
        <v>0</v>
      </c>
      <c r="E28" s="3">
        <v>0</v>
      </c>
      <c r="F28" s="3">
        <v>0</v>
      </c>
      <c r="G28" s="3">
        <v>0</v>
      </c>
      <c r="H28" s="3">
        <v>0</v>
      </c>
      <c r="I28" s="33"/>
      <c r="J28" s="33"/>
      <c r="K28" s="33"/>
      <c r="L28" s="33"/>
      <c r="M28" s="33"/>
      <c r="N28" s="33"/>
      <c r="O28" s="33"/>
      <c r="P28" s="33"/>
      <c r="Q28" s="34"/>
      <c r="S28" s="13">
        <v>2</v>
      </c>
      <c r="T28" s="14" t="s">
        <v>65</v>
      </c>
      <c r="U28" s="14"/>
      <c r="V28" s="15"/>
      <c r="W28" s="14" t="s">
        <v>100</v>
      </c>
      <c r="X28" s="3" t="s">
        <v>101</v>
      </c>
      <c r="Y28" s="25"/>
      <c r="Z28" s="25"/>
      <c r="AA28" s="25"/>
      <c r="AB28" s="25"/>
      <c r="AC28" s="25"/>
      <c r="AD28" s="25"/>
      <c r="AE28" s="25"/>
      <c r="AF28" s="2"/>
      <c r="AG28" s="2"/>
      <c r="AH28" s="2"/>
      <c r="AI28" s="2"/>
      <c r="AJ28" s="2"/>
      <c r="AK28" s="2"/>
      <c r="AL28" s="2"/>
    </row>
    <row r="29" spans="1:38" ht="12.75">
      <c r="A29"/>
      <c r="B29"/>
      <c r="C29" s="37"/>
      <c r="D29"/>
      <c r="E29"/>
      <c r="F29"/>
      <c r="G29"/>
      <c r="H29"/>
      <c r="I29" s="33"/>
      <c r="J29" s="33"/>
      <c r="K29" s="33"/>
      <c r="L29" s="33"/>
      <c r="M29" s="33"/>
      <c r="N29" s="33"/>
      <c r="O29" s="33"/>
      <c r="P29" s="33"/>
      <c r="Q29" s="34"/>
      <c r="S29" s="13">
        <v>3</v>
      </c>
      <c r="T29" s="14" t="s">
        <v>52</v>
      </c>
      <c r="U29" s="14"/>
      <c r="V29" s="15"/>
      <c r="W29" s="14" t="s">
        <v>91</v>
      </c>
      <c r="X29" s="3" t="s">
        <v>102</v>
      </c>
      <c r="Y29" s="25"/>
      <c r="Z29" s="25"/>
      <c r="AA29" s="25"/>
      <c r="AB29" s="25"/>
      <c r="AC29" s="25"/>
      <c r="AD29" s="25"/>
      <c r="AE29" s="25"/>
      <c r="AF29" s="2"/>
      <c r="AG29" s="2"/>
      <c r="AH29" s="2"/>
      <c r="AI29" s="2"/>
      <c r="AJ29" s="2"/>
      <c r="AK29" s="2"/>
      <c r="AL29" s="2"/>
    </row>
    <row r="30" spans="19:38" ht="12.75">
      <c r="S30" s="13">
        <v>4</v>
      </c>
      <c r="T30" s="14" t="s">
        <v>65</v>
      </c>
      <c r="U30" s="14"/>
      <c r="V30" s="15"/>
      <c r="W30" s="14" t="s">
        <v>103</v>
      </c>
      <c r="X30" s="3" t="s">
        <v>104</v>
      </c>
      <c r="Y30" s="25"/>
      <c r="Z30" s="25"/>
      <c r="AA30" s="25"/>
      <c r="AB30" s="25"/>
      <c r="AC30" s="25"/>
      <c r="AD30" s="25"/>
      <c r="AE30" s="25"/>
      <c r="AF30" s="2"/>
      <c r="AG30" s="2"/>
      <c r="AH30" s="2"/>
      <c r="AI30" s="2"/>
      <c r="AJ30" s="2"/>
      <c r="AK30" s="2"/>
      <c r="AL30" s="2"/>
    </row>
    <row r="31" spans="25:38" ht="12.75">
      <c r="Y31" s="25"/>
      <c r="Z31" s="25"/>
      <c r="AA31" s="25"/>
      <c r="AB31" s="25"/>
      <c r="AC31" s="25"/>
      <c r="AD31" s="25"/>
      <c r="AE31" s="25"/>
      <c r="AF31" s="2"/>
      <c r="AG31" s="2"/>
      <c r="AH31" s="2"/>
      <c r="AI31" s="2"/>
      <c r="AJ31" s="2"/>
      <c r="AK31" s="2"/>
      <c r="AL31" s="2"/>
    </row>
    <row r="32" spans="1:38" ht="12.75">
      <c r="A32" s="19" t="s">
        <v>42</v>
      </c>
      <c r="C32" s="7">
        <v>5</v>
      </c>
      <c r="D32" s="20">
        <v>26</v>
      </c>
      <c r="E32" s="22">
        <v>6</v>
      </c>
      <c r="F32" s="22" t="s">
        <v>95</v>
      </c>
      <c r="G32" s="32">
        <v>3</v>
      </c>
      <c r="H32" s="3" t="s">
        <v>105</v>
      </c>
      <c r="S32" s="13" t="s">
        <v>50</v>
      </c>
      <c r="T32" s="14"/>
      <c r="U32" s="14"/>
      <c r="V32" s="15"/>
      <c r="W32" s="3" t="s">
        <v>51</v>
      </c>
      <c r="X32" s="16"/>
      <c r="Y32" s="16"/>
      <c r="Z32" s="16"/>
      <c r="AA32" s="16"/>
      <c r="AB32" s="16"/>
      <c r="AC32" s="16"/>
      <c r="AD32" s="16"/>
      <c r="AE32" s="16"/>
      <c r="AF32" s="13"/>
      <c r="AG32" s="2"/>
      <c r="AH32" s="2"/>
      <c r="AI32" s="2"/>
      <c r="AJ32" s="2"/>
      <c r="AK32" s="2"/>
      <c r="AL32" s="2"/>
    </row>
    <row r="33" spans="3:38" ht="12.75">
      <c r="C33" s="26">
        <f>E33+G33+I33+K33+M33+O33</f>
        <v>1</v>
      </c>
      <c r="D33" s="27"/>
      <c r="E33"/>
      <c r="F33"/>
      <c r="G33" s="28">
        <f>IF(G32="","",_XLL.HEXINDEZ(MID(TEXT(G32,"00"),1,1))+1)</f>
        <v>1</v>
      </c>
      <c r="H33" s="29" t="str">
        <f>IF(H32="","",CONCATENATE(MID(TEXT(G32,"00"),2,1),H32))</f>
        <v>3BA</v>
      </c>
      <c r="I33"/>
      <c r="J33"/>
      <c r="K33"/>
      <c r="L33"/>
      <c r="M33"/>
      <c r="N33"/>
      <c r="O33"/>
      <c r="P33"/>
      <c r="S33" s="13">
        <v>1</v>
      </c>
      <c r="T33" s="14" t="s">
        <v>65</v>
      </c>
      <c r="U33" s="14"/>
      <c r="V33" s="15"/>
      <c r="W33" s="14" t="s">
        <v>106</v>
      </c>
      <c r="Y33" s="25"/>
      <c r="Z33" s="25"/>
      <c r="AA33" s="25"/>
      <c r="AB33" s="25"/>
      <c r="AC33" s="25"/>
      <c r="AD33" s="25"/>
      <c r="AE33" s="25"/>
      <c r="AF33" s="2"/>
      <c r="AG33" s="2"/>
      <c r="AH33" s="2"/>
      <c r="AI33" s="2"/>
      <c r="AJ33" s="2"/>
      <c r="AK33" s="2"/>
      <c r="AL33" s="2"/>
    </row>
    <row r="34" spans="1:38" ht="12.75">
      <c r="A34" s="19" t="s">
        <v>57</v>
      </c>
      <c r="C34" s="7">
        <v>2</v>
      </c>
      <c r="D34" s="44">
        <v>0</v>
      </c>
      <c r="E34" s="3">
        <v>0</v>
      </c>
      <c r="S34" s="13"/>
      <c r="T34" s="14"/>
      <c r="U34" s="14"/>
      <c r="V34" s="15"/>
      <c r="W34" s="14"/>
      <c r="Y34" s="25"/>
      <c r="Z34" s="25"/>
      <c r="AA34" s="25"/>
      <c r="AB34" s="25"/>
      <c r="AC34" s="25"/>
      <c r="AD34" s="25"/>
      <c r="AE34" s="25"/>
      <c r="AF34" s="2"/>
      <c r="AG34" s="2"/>
      <c r="AH34" s="2"/>
      <c r="AI34" s="2"/>
      <c r="AJ34" s="2"/>
      <c r="AK34" s="2"/>
      <c r="AL34" s="2"/>
    </row>
    <row r="35" spans="1:38" ht="12.75">
      <c r="A35"/>
      <c r="B35"/>
      <c r="C35" s="37"/>
      <c r="D35"/>
      <c r="E35"/>
      <c r="S35" s="13"/>
      <c r="T35" s="14"/>
      <c r="U35" s="14"/>
      <c r="V35" s="15"/>
      <c r="W35" s="14"/>
      <c r="Y35" s="25"/>
      <c r="Z35" s="25"/>
      <c r="AA35" s="25"/>
      <c r="AB35" s="25"/>
      <c r="AC35" s="25"/>
      <c r="AD35" s="25"/>
      <c r="AE35" s="25"/>
      <c r="AF35" s="2"/>
      <c r="AG35" s="2"/>
      <c r="AH35" s="2"/>
      <c r="AI35" s="2"/>
      <c r="AJ35" s="2"/>
      <c r="AK35" s="2"/>
      <c r="AL35" s="2"/>
    </row>
    <row r="36" spans="19:38" ht="12.75">
      <c r="S36" s="13"/>
      <c r="T36" s="14"/>
      <c r="U36" s="14"/>
      <c r="V36" s="15"/>
      <c r="W36" s="14"/>
      <c r="Y36" s="25"/>
      <c r="Z36" s="25"/>
      <c r="AA36" s="25"/>
      <c r="AB36" s="25"/>
      <c r="AC36" s="25"/>
      <c r="AD36" s="25"/>
      <c r="AE36" s="25"/>
      <c r="AF36" s="2"/>
      <c r="AG36" s="2"/>
      <c r="AH36" s="2"/>
      <c r="AI36" s="2"/>
      <c r="AJ36" s="2"/>
      <c r="AK36" s="2"/>
      <c r="AL36" s="2"/>
    </row>
    <row r="37" spans="19:38" ht="12.75">
      <c r="S37" s="13"/>
      <c r="T37" s="14"/>
      <c r="U37" s="14"/>
      <c r="V37" s="15"/>
      <c r="W37" s="14"/>
      <c r="Y37" s="25"/>
      <c r="Z37" s="25"/>
      <c r="AA37" s="25"/>
      <c r="AB37" s="25"/>
      <c r="AC37" s="25"/>
      <c r="AD37" s="25"/>
      <c r="AE37" s="25"/>
      <c r="AF37" s="2"/>
      <c r="AG37" s="2"/>
      <c r="AH37" s="2"/>
      <c r="AI37" s="2"/>
      <c r="AJ37" s="2"/>
      <c r="AK37" s="2"/>
      <c r="AL37" s="2"/>
    </row>
    <row r="38" spans="4:38" ht="12.75">
      <c r="D38" s="34"/>
      <c r="E38" s="33"/>
      <c r="F38" s="33"/>
      <c r="G38" s="33"/>
      <c r="H38" s="33"/>
      <c r="I38" s="33"/>
      <c r="S38" s="13"/>
      <c r="T38" s="14"/>
      <c r="U38" s="14"/>
      <c r="V38" s="15"/>
      <c r="W38" s="14"/>
      <c r="Y38" s="25"/>
      <c r="Z38" s="25"/>
      <c r="AA38" s="25"/>
      <c r="AB38" s="25"/>
      <c r="AC38" s="25"/>
      <c r="AD38" s="25"/>
      <c r="AE38" s="25"/>
      <c r="AF38" s="2"/>
      <c r="AG38" s="2"/>
      <c r="AH38" s="2"/>
      <c r="AI38" s="2"/>
      <c r="AJ38" s="2"/>
      <c r="AK38" s="2"/>
      <c r="AL38" s="2"/>
    </row>
    <row r="39" spans="1:25" ht="12.75">
      <c r="A39" s="19" t="s">
        <v>42</v>
      </c>
      <c r="C39" s="7">
        <v>9</v>
      </c>
      <c r="D39" s="8">
        <v>24</v>
      </c>
      <c r="E39" s="22">
        <v>6</v>
      </c>
      <c r="F39" s="22" t="s">
        <v>46</v>
      </c>
      <c r="G39" s="32">
        <v>3</v>
      </c>
      <c r="H39" s="3">
        <v>99</v>
      </c>
      <c r="I39" s="22">
        <v>6</v>
      </c>
      <c r="J39" s="22" t="s">
        <v>48</v>
      </c>
      <c r="K39" s="3">
        <v>43</v>
      </c>
      <c r="L39" s="3">
        <v>50</v>
      </c>
      <c r="S39" s="13" t="s">
        <v>50</v>
      </c>
      <c r="T39" s="14"/>
      <c r="U39" s="14"/>
      <c r="V39" s="15"/>
      <c r="W39" s="14" t="s">
        <v>51</v>
      </c>
      <c r="Y39" s="25"/>
    </row>
    <row r="40" spans="3:23" ht="12.75">
      <c r="C40" s="26">
        <f>E40+G40+I40+K40+M40+O40</f>
        <v>6</v>
      </c>
      <c r="D40" s="27"/>
      <c r="G40" s="28">
        <f>IF(G39="","",_XLL.HEXINDEZ(MID(TEXT(G39,"00"),1,1))+1)</f>
        <v>1</v>
      </c>
      <c r="H40" s="29" t="str">
        <f>IF(H39="","",CONCATENATE(MID(TEXT(G39,"00"),2,1),H39))</f>
        <v>399</v>
      </c>
      <c r="I40"/>
      <c r="J40"/>
      <c r="K40" s="28">
        <f>IF(K39="","",_XLL.HEXINDEZ(MID(TEXT(K39,"00"),1,1))+1)</f>
        <v>5</v>
      </c>
      <c r="L40" s="29" t="str">
        <f>IF(L39="","",CONCATENATE(MID(TEXT(K39,"00"),2,1),L39))</f>
        <v>350</v>
      </c>
      <c r="M40"/>
      <c r="N40"/>
      <c r="O40"/>
      <c r="P40"/>
      <c r="S40" s="13">
        <v>1</v>
      </c>
      <c r="T40" s="14" t="s">
        <v>107</v>
      </c>
      <c r="U40" s="14" t="s">
        <v>108</v>
      </c>
      <c r="V40" s="15"/>
      <c r="W40" s="14" t="s">
        <v>109</v>
      </c>
    </row>
    <row r="41" spans="1:23" ht="12.75">
      <c r="A41" s="19" t="s">
        <v>57</v>
      </c>
      <c r="C41" s="7">
        <v>7</v>
      </c>
      <c r="D41" s="44">
        <v>0</v>
      </c>
      <c r="E41" s="3">
        <v>0</v>
      </c>
      <c r="F41" s="3">
        <v>10</v>
      </c>
      <c r="G41" s="3">
        <v>10</v>
      </c>
      <c r="H41" s="3">
        <v>10</v>
      </c>
      <c r="I41" s="3">
        <v>10</v>
      </c>
      <c r="J41" s="3">
        <v>10</v>
      </c>
      <c r="K41" s="33"/>
      <c r="L41" s="33"/>
      <c r="M41" s="33"/>
      <c r="N41" s="33"/>
      <c r="O41" s="33"/>
      <c r="P41" s="33"/>
      <c r="Q41" s="34"/>
      <c r="S41" s="13">
        <v>2</v>
      </c>
      <c r="T41" s="14" t="s">
        <v>107</v>
      </c>
      <c r="U41" s="14" t="s">
        <v>110</v>
      </c>
      <c r="V41" s="15"/>
      <c r="W41" s="14" t="s">
        <v>111</v>
      </c>
    </row>
    <row r="42" spans="19:23" ht="12.75">
      <c r="S42" s="13">
        <v>3</v>
      </c>
      <c r="T42" s="14" t="s">
        <v>107</v>
      </c>
      <c r="U42" s="14" t="s">
        <v>110</v>
      </c>
      <c r="V42" s="15"/>
      <c r="W42" s="14" t="s">
        <v>112</v>
      </c>
    </row>
    <row r="43" spans="1:23" ht="12.75">
      <c r="A43"/>
      <c r="B43"/>
      <c r="C43" s="37"/>
      <c r="D43"/>
      <c r="E43"/>
      <c r="F43"/>
      <c r="G43"/>
      <c r="H43"/>
      <c r="I43"/>
      <c r="J43"/>
      <c r="S43" s="13">
        <v>4</v>
      </c>
      <c r="T43" s="14" t="s">
        <v>107</v>
      </c>
      <c r="U43" s="14" t="s">
        <v>110</v>
      </c>
      <c r="V43" s="15"/>
      <c r="W43" s="14" t="s">
        <v>113</v>
      </c>
    </row>
    <row r="44" spans="19:23" ht="12.75">
      <c r="S44" s="13">
        <v>5</v>
      </c>
      <c r="T44" s="14" t="s">
        <v>107</v>
      </c>
      <c r="U44" s="14" t="s">
        <v>110</v>
      </c>
      <c r="V44" s="15"/>
      <c r="W44" s="14" t="s">
        <v>114</v>
      </c>
    </row>
    <row r="45" spans="19:23" ht="12.75">
      <c r="S45" s="13">
        <v>6</v>
      </c>
      <c r="T45" s="14" t="s">
        <v>107</v>
      </c>
      <c r="U45" s="14" t="s">
        <v>110</v>
      </c>
      <c r="V45" s="15"/>
      <c r="W45" s="14" t="s">
        <v>115</v>
      </c>
    </row>
    <row r="46" spans="19:23" ht="12.75">
      <c r="S46" s="13"/>
      <c r="T46" s="14"/>
      <c r="U46" s="14"/>
      <c r="V46" s="15"/>
      <c r="W46" s="14"/>
    </row>
    <row r="47" spans="1:31" ht="12.75">
      <c r="A47" s="19" t="s">
        <v>42</v>
      </c>
      <c r="C47" s="7" t="s">
        <v>28</v>
      </c>
      <c r="D47" s="8">
        <v>10</v>
      </c>
      <c r="E47" s="22">
        <v>6</v>
      </c>
      <c r="F47" s="22" t="s">
        <v>48</v>
      </c>
      <c r="G47" s="32">
        <v>13</v>
      </c>
      <c r="H47" s="3">
        <v>55</v>
      </c>
      <c r="I47" s="3">
        <v>3</v>
      </c>
      <c r="J47" s="3">
        <v>59</v>
      </c>
      <c r="K47" s="3">
        <v>13</v>
      </c>
      <c r="L47" s="3" t="s">
        <v>116</v>
      </c>
      <c r="M47" s="3">
        <v>3</v>
      </c>
      <c r="N47" s="3" t="s">
        <v>117</v>
      </c>
      <c r="S47" s="13" t="s">
        <v>50</v>
      </c>
      <c r="T47" s="14"/>
      <c r="U47" s="14"/>
      <c r="V47" s="15"/>
      <c r="W47" s="14" t="s">
        <v>51</v>
      </c>
      <c r="X47" s="16"/>
      <c r="Y47" s="16"/>
      <c r="Z47" s="16"/>
      <c r="AA47" s="16"/>
      <c r="AB47" s="16"/>
      <c r="AC47" s="16"/>
      <c r="AD47" s="16"/>
      <c r="AE47" s="16"/>
    </row>
    <row r="48" spans="3:31" ht="12.75">
      <c r="C48" s="26">
        <f>E48+G48+I48+K48+M48+O48</f>
        <v>6</v>
      </c>
      <c r="D48" s="27"/>
      <c r="G48" s="28">
        <f>IF(G47="","",_XLL.HEXINDEZ(MID(TEXT(G47,"00"),1,1))+1)</f>
        <v>2</v>
      </c>
      <c r="H48" s="29" t="str">
        <f>IF(H47="","",CONCATENATE(MID(TEXT(G47,"00"),2,1),H47))</f>
        <v>355</v>
      </c>
      <c r="I48" s="28">
        <f>IF(I47="","",_XLL.HEXINDEZ(MID(TEXT(I47,"00"),1,1))+1)</f>
        <v>1</v>
      </c>
      <c r="J48" s="29" t="str">
        <f>IF(J47="","",CONCATENATE(MID(TEXT(I47,"00"),2,1),J47))</f>
        <v>359</v>
      </c>
      <c r="K48" s="28">
        <f>IF(K47="","",_XLL.HEXINDEZ(MID(TEXT(K47,"00"),1,1))+1)</f>
        <v>2</v>
      </c>
      <c r="L48" s="29" t="str">
        <f>IF(L47="","",CONCATENATE(MID(TEXT(K47,"00"),2,1),L47))</f>
        <v>3F0</v>
      </c>
      <c r="M48" s="28">
        <f>IF(M47="","",_XLL.HEXINDEZ(MID(TEXT(M47,"00"),1,1))+1)</f>
        <v>1</v>
      </c>
      <c r="N48" s="29" t="str">
        <f>IF(N47="","",CONCATENATE(MID(TEXT(M47,"00"),2,1),N47))</f>
        <v>3F4</v>
      </c>
      <c r="O48"/>
      <c r="P48"/>
      <c r="S48" s="13">
        <v>1</v>
      </c>
      <c r="T48" s="14" t="s">
        <v>107</v>
      </c>
      <c r="U48" s="14" t="s">
        <v>118</v>
      </c>
      <c r="V48" s="15" t="s">
        <v>119</v>
      </c>
      <c r="W48" s="14" t="s">
        <v>120</v>
      </c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19" t="s">
        <v>57</v>
      </c>
      <c r="C49" s="7">
        <v>7</v>
      </c>
      <c r="D49" s="44">
        <v>0</v>
      </c>
      <c r="E49" s="3">
        <v>12</v>
      </c>
      <c r="F49" s="3">
        <v>10</v>
      </c>
      <c r="G49" s="3">
        <v>0</v>
      </c>
      <c r="H49" s="3">
        <v>5</v>
      </c>
      <c r="I49" s="3">
        <v>0</v>
      </c>
      <c r="J49" s="3">
        <v>0</v>
      </c>
      <c r="K49" s="33"/>
      <c r="L49" s="33"/>
      <c r="M49" s="33"/>
      <c r="N49" s="33"/>
      <c r="O49" s="33"/>
      <c r="S49" s="13">
        <v>2</v>
      </c>
      <c r="T49" s="14" t="s">
        <v>107</v>
      </c>
      <c r="U49" s="14" t="s">
        <v>121</v>
      </c>
      <c r="V49" s="15" t="s">
        <v>119</v>
      </c>
      <c r="W49" s="14" t="s">
        <v>122</v>
      </c>
      <c r="X49" s="16"/>
      <c r="Y49" s="16"/>
      <c r="Z49" s="16"/>
      <c r="AA49" s="16"/>
      <c r="AB49" s="16"/>
      <c r="AC49" s="16"/>
      <c r="AD49" s="16"/>
      <c r="AE49" s="16"/>
    </row>
    <row r="50" spans="1:31" ht="12.75">
      <c r="A50"/>
      <c r="B50"/>
      <c r="C50" s="37"/>
      <c r="D50"/>
      <c r="E50"/>
      <c r="F50"/>
      <c r="G50"/>
      <c r="H50"/>
      <c r="I50"/>
      <c r="J50"/>
      <c r="S50" s="13">
        <v>3</v>
      </c>
      <c r="T50" s="14" t="s">
        <v>65</v>
      </c>
      <c r="U50" s="14" t="s">
        <v>108</v>
      </c>
      <c r="V50" s="15"/>
      <c r="W50" s="14" t="s">
        <v>123</v>
      </c>
      <c r="X50" s="16"/>
      <c r="Y50" s="16"/>
      <c r="Z50" s="16"/>
      <c r="AA50" s="16"/>
      <c r="AB50" s="16"/>
      <c r="AC50" s="16"/>
      <c r="AD50" s="16"/>
      <c r="AE50" s="16"/>
    </row>
    <row r="51" spans="19:31" ht="12.75">
      <c r="S51" s="13">
        <v>4</v>
      </c>
      <c r="T51" s="14" t="s">
        <v>124</v>
      </c>
      <c r="U51" s="14" t="s">
        <v>110</v>
      </c>
      <c r="V51" s="15"/>
      <c r="W51" s="45" t="s">
        <v>125</v>
      </c>
      <c r="X51" s="16"/>
      <c r="Y51" s="16"/>
      <c r="Z51" s="16"/>
      <c r="AA51" s="16"/>
      <c r="AB51" s="16"/>
      <c r="AC51" s="16"/>
      <c r="AD51" s="16"/>
      <c r="AE51" s="16"/>
    </row>
    <row r="52" spans="19:31" ht="12.75">
      <c r="S52" s="13">
        <v>5</v>
      </c>
      <c r="T52" s="14" t="s">
        <v>124</v>
      </c>
      <c r="U52" s="14"/>
      <c r="V52" s="15"/>
      <c r="W52" s="45" t="s">
        <v>125</v>
      </c>
      <c r="X52" s="16"/>
      <c r="Y52" s="16"/>
      <c r="Z52" s="16"/>
      <c r="AA52" s="16"/>
      <c r="AB52" s="16"/>
      <c r="AC52" s="16"/>
      <c r="AD52" s="16"/>
      <c r="AE52" s="16"/>
    </row>
    <row r="53" spans="19:31" ht="12.75">
      <c r="S53" s="13">
        <v>6</v>
      </c>
      <c r="T53" s="14" t="s">
        <v>65</v>
      </c>
      <c r="U53" s="14" t="s">
        <v>126</v>
      </c>
      <c r="V53" s="15" t="s">
        <v>119</v>
      </c>
      <c r="W53" s="14" t="s">
        <v>127</v>
      </c>
      <c r="X53" s="16"/>
      <c r="Y53" s="16"/>
      <c r="Z53" s="16"/>
      <c r="AA53" s="16"/>
      <c r="AB53" s="16"/>
      <c r="AC53" s="16"/>
      <c r="AD53" s="16"/>
      <c r="AE53" s="16"/>
    </row>
    <row r="54" spans="19:31" ht="12.75">
      <c r="S54" s="2"/>
      <c r="T54" s="25"/>
      <c r="U54" s="25"/>
      <c r="W54" s="14"/>
      <c r="Y54" s="25"/>
      <c r="Z54" s="25"/>
      <c r="AA54" s="25"/>
      <c r="AB54" s="25"/>
      <c r="AC54" s="25"/>
      <c r="AD54" s="25"/>
      <c r="AE54" s="35"/>
    </row>
    <row r="55" spans="1:31" ht="12.75">
      <c r="A55" s="19" t="s">
        <v>42</v>
      </c>
      <c r="C55" s="7" t="s">
        <v>28</v>
      </c>
      <c r="D55" s="8" t="s">
        <v>128</v>
      </c>
      <c r="E55" s="22">
        <v>6</v>
      </c>
      <c r="F55" s="22" t="s">
        <v>48</v>
      </c>
      <c r="G55" s="32">
        <v>13</v>
      </c>
      <c r="H55" s="3" t="s">
        <v>129</v>
      </c>
      <c r="I55" s="3">
        <v>13</v>
      </c>
      <c r="J55" s="3" t="s">
        <v>128</v>
      </c>
      <c r="K55" s="22">
        <v>6</v>
      </c>
      <c r="L55" s="3" t="s">
        <v>76</v>
      </c>
      <c r="M55" s="3">
        <v>3</v>
      </c>
      <c r="N55" s="3">
        <v>0</v>
      </c>
      <c r="S55" s="13" t="s">
        <v>50</v>
      </c>
      <c r="T55" s="14"/>
      <c r="U55" s="14"/>
      <c r="V55" s="15"/>
      <c r="W55" s="14" t="s">
        <v>51</v>
      </c>
      <c r="Z55" s="25"/>
      <c r="AA55" s="25"/>
      <c r="AB55" s="25"/>
      <c r="AC55" s="25"/>
      <c r="AD55" s="25"/>
      <c r="AE55" s="35"/>
    </row>
    <row r="56" spans="3:31" ht="12.75" customHeight="1">
      <c r="C56" s="26">
        <f>E56+G56+I56+K56+M56+O56</f>
        <v>5</v>
      </c>
      <c r="D56" s="27"/>
      <c r="G56" s="28">
        <f>IF(G55="","",_XLL.HEXINDEZ(MID(TEXT(G55,"00"),1,1))+1)</f>
        <v>2</v>
      </c>
      <c r="H56" s="29" t="str">
        <f>IF(H55="","",CONCATENATE(MID(TEXT(G55,"00"),2,1),H55))</f>
        <v>3F8</v>
      </c>
      <c r="I56" s="28">
        <f>IF(I55="","",_XLL.HEXINDEZ(MID(TEXT(I55,"00"),1,1))+1)</f>
        <v>2</v>
      </c>
      <c r="J56" s="29" t="str">
        <f>IF(J55="","",CONCATENATE(MID(TEXT(I55,"00"),2,1),J55))</f>
        <v>3FC</v>
      </c>
      <c r="K56"/>
      <c r="L56"/>
      <c r="M56" s="28">
        <f>IF(M55="","",_XLL.HEXINDEZ(MID(TEXT(M55,"00"),1,1))+1)</f>
        <v>1</v>
      </c>
      <c r="N56" s="29" t="str">
        <f>IF(N55="","",CONCATENATE(MID(TEXT(M55,"00"),2,1),N55))</f>
        <v>30</v>
      </c>
      <c r="O56"/>
      <c r="P56"/>
      <c r="S56" s="13">
        <v>1</v>
      </c>
      <c r="T56" s="14" t="s">
        <v>124</v>
      </c>
      <c r="U56" s="14" t="s">
        <v>110</v>
      </c>
      <c r="V56" s="15"/>
      <c r="W56" s="46" t="s">
        <v>130</v>
      </c>
      <c r="X56" s="25"/>
      <c r="Y56" s="25"/>
      <c r="AE56" s="14"/>
    </row>
    <row r="57" spans="1:31" ht="12.75">
      <c r="A57" s="19" t="s">
        <v>57</v>
      </c>
      <c r="C57" s="7">
        <v>6</v>
      </c>
      <c r="D57" s="44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3"/>
      <c r="K57" s="33"/>
      <c r="L57" s="33"/>
      <c r="M57" s="33"/>
      <c r="N57" s="33"/>
      <c r="S57" s="13">
        <v>2</v>
      </c>
      <c r="T57" s="14" t="s">
        <v>124</v>
      </c>
      <c r="U57" s="14"/>
      <c r="V57" s="15"/>
      <c r="W57" s="46" t="s">
        <v>131</v>
      </c>
      <c r="X57" s="25"/>
      <c r="Y57" s="25"/>
      <c r="AE57" s="14"/>
    </row>
    <row r="58" spans="1:31" ht="12.75">
      <c r="A58"/>
      <c r="B58"/>
      <c r="C58" s="37"/>
      <c r="D58"/>
      <c r="E58"/>
      <c r="F58"/>
      <c r="G58"/>
      <c r="H58"/>
      <c r="I58"/>
      <c r="S58" s="13">
        <v>3</v>
      </c>
      <c r="T58" s="14" t="s">
        <v>124</v>
      </c>
      <c r="U58" s="14" t="s">
        <v>110</v>
      </c>
      <c r="V58" s="15"/>
      <c r="W58" s="45" t="s">
        <v>132</v>
      </c>
      <c r="X58" s="25"/>
      <c r="Y58" s="25"/>
      <c r="AE58" s="14"/>
    </row>
    <row r="59" spans="19:31" ht="12.75">
      <c r="S59" s="13">
        <v>4</v>
      </c>
      <c r="T59" s="14" t="s">
        <v>124</v>
      </c>
      <c r="U59" s="14"/>
      <c r="V59" s="15"/>
      <c r="W59" s="45" t="s">
        <v>133</v>
      </c>
      <c r="X59" s="25"/>
      <c r="Y59" s="25"/>
      <c r="AE59" s="14"/>
    </row>
    <row r="60" spans="19:31" ht="12.75">
      <c r="S60" s="13">
        <v>5</v>
      </c>
      <c r="T60" s="14" t="s">
        <v>124</v>
      </c>
      <c r="U60" s="14" t="s">
        <v>110</v>
      </c>
      <c r="V60" s="15"/>
      <c r="W60" s="14" t="s">
        <v>134</v>
      </c>
      <c r="X60" s="25"/>
      <c r="Y60" s="25"/>
      <c r="AE60" s="14"/>
    </row>
    <row r="61" spans="19:31" ht="12.75">
      <c r="S61" s="2"/>
      <c r="T61" s="25"/>
      <c r="U61" s="25"/>
      <c r="W61" s="14"/>
      <c r="Y61" s="25"/>
      <c r="AE61" s="14"/>
    </row>
    <row r="62" spans="1:31" ht="12.75">
      <c r="A62" s="19" t="s">
        <v>42</v>
      </c>
      <c r="C62" s="7" t="s">
        <v>28</v>
      </c>
      <c r="D62" s="8">
        <v>50</v>
      </c>
      <c r="E62" s="22">
        <v>6</v>
      </c>
      <c r="F62" s="22" t="s">
        <v>76</v>
      </c>
      <c r="G62" s="32">
        <v>3</v>
      </c>
      <c r="H62" s="3">
        <v>1</v>
      </c>
      <c r="I62" s="3">
        <v>13</v>
      </c>
      <c r="J62" s="3">
        <v>4</v>
      </c>
      <c r="K62" s="3">
        <v>13</v>
      </c>
      <c r="L62" s="3">
        <v>48</v>
      </c>
      <c r="M62" s="3">
        <v>3</v>
      </c>
      <c r="N62" s="3" t="s">
        <v>49</v>
      </c>
      <c r="S62" s="13" t="s">
        <v>50</v>
      </c>
      <c r="T62" s="14"/>
      <c r="U62" s="14"/>
      <c r="V62" s="15"/>
      <c r="W62" s="14" t="s">
        <v>51</v>
      </c>
      <c r="Y62" s="25"/>
      <c r="AE62" s="14"/>
    </row>
    <row r="63" spans="3:31" ht="12.75">
      <c r="C63" s="26">
        <f>E63+G63+I63+K63+M63+O63</f>
        <v>6</v>
      </c>
      <c r="D63" s="27"/>
      <c r="G63" s="28">
        <f>IF(G62="","",_XLL.HEXINDEZ(MID(TEXT(G62,"00"),1,1))+1)</f>
        <v>1</v>
      </c>
      <c r="H63" s="29" t="str">
        <f>IF(H62="","",CONCATENATE(MID(TEXT(G62,"00"),2,1),H62))</f>
        <v>31</v>
      </c>
      <c r="I63" s="28">
        <f>IF(I62="","",_XLL.HEXINDEZ(MID(TEXT(I62,"00"),1,1))+1)</f>
        <v>2</v>
      </c>
      <c r="J63" s="29" t="str">
        <f>IF(J62="","",CONCATENATE(MID(TEXT(I62,"00"),2,1),J62))</f>
        <v>34</v>
      </c>
      <c r="K63" s="28">
        <f>IF(K62="","",_XLL.HEXINDEZ(MID(TEXT(K62,"00"),1,1))+1)</f>
        <v>2</v>
      </c>
      <c r="L63" s="29" t="str">
        <f>IF(L62="","",CONCATENATE(MID(TEXT(K62,"00"),2,1),L62))</f>
        <v>348</v>
      </c>
      <c r="M63" s="28">
        <f>IF(M62="","",_XLL.HEXINDEZ(MID(TEXT(M62,"00"),1,1))+1)</f>
        <v>1</v>
      </c>
      <c r="N63" s="29" t="str">
        <f>IF(N62="","",CONCATENATE(MID(TEXT(M62,"00"),2,1),N62))</f>
        <v>34C</v>
      </c>
      <c r="O63"/>
      <c r="P63"/>
      <c r="S63" s="13">
        <v>1</v>
      </c>
      <c r="T63" s="14" t="s">
        <v>124</v>
      </c>
      <c r="U63" s="14" t="s">
        <v>110</v>
      </c>
      <c r="V63" s="15"/>
      <c r="W63" s="14" t="s">
        <v>135</v>
      </c>
      <c r="Y63" s="25"/>
      <c r="AE63" s="14"/>
    </row>
    <row r="64" spans="1:31" ht="12.75" customHeight="1">
      <c r="A64" s="19" t="s">
        <v>57</v>
      </c>
      <c r="C64" s="7">
        <v>7</v>
      </c>
      <c r="D64" s="44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3"/>
      <c r="L64" s="33"/>
      <c r="M64" s="33"/>
      <c r="N64" s="33"/>
      <c r="S64" s="13">
        <v>2</v>
      </c>
      <c r="T64" s="14" t="s">
        <v>124</v>
      </c>
      <c r="U64" s="14" t="s">
        <v>110</v>
      </c>
      <c r="V64" s="15"/>
      <c r="W64" s="46" t="s">
        <v>136</v>
      </c>
      <c r="Y64" s="25"/>
      <c r="AE64" s="14"/>
    </row>
    <row r="65" spans="1:31" ht="12.75">
      <c r="A65"/>
      <c r="B65"/>
      <c r="C65" s="37"/>
      <c r="D65"/>
      <c r="E65"/>
      <c r="F65"/>
      <c r="G65"/>
      <c r="H65"/>
      <c r="I65"/>
      <c r="J65"/>
      <c r="S65" s="13">
        <v>3</v>
      </c>
      <c r="T65" s="14" t="s">
        <v>124</v>
      </c>
      <c r="U65" s="14"/>
      <c r="V65" s="15"/>
      <c r="W65" s="46"/>
      <c r="Y65" s="25"/>
      <c r="AE65" s="14"/>
    </row>
    <row r="66" spans="19:31" ht="12.75">
      <c r="S66" s="13">
        <v>4</v>
      </c>
      <c r="T66" s="14" t="s">
        <v>124</v>
      </c>
      <c r="U66" s="14" t="s">
        <v>110</v>
      </c>
      <c r="V66" s="15"/>
      <c r="W66" s="45" t="s">
        <v>137</v>
      </c>
      <c r="Y66" s="25"/>
      <c r="AE66" s="14"/>
    </row>
    <row r="67" spans="19:31" ht="12.75">
      <c r="S67" s="13">
        <v>5</v>
      </c>
      <c r="T67" s="14" t="s">
        <v>124</v>
      </c>
      <c r="U67" s="14"/>
      <c r="V67" s="15"/>
      <c r="W67" s="45"/>
      <c r="Y67" s="25"/>
      <c r="AE67" s="14"/>
    </row>
    <row r="68" spans="19:31" ht="12.75">
      <c r="S68" s="13">
        <v>6</v>
      </c>
      <c r="T68" s="14" t="s">
        <v>124</v>
      </c>
      <c r="U68" s="14" t="s">
        <v>110</v>
      </c>
      <c r="V68" s="15"/>
      <c r="W68" s="14" t="s">
        <v>138</v>
      </c>
      <c r="Y68" s="25"/>
      <c r="AE68" s="14"/>
    </row>
    <row r="69" spans="19:31" ht="12.75">
      <c r="S69" s="2"/>
      <c r="T69" s="25"/>
      <c r="U69" s="25"/>
      <c r="W69" s="14"/>
      <c r="Y69" s="25"/>
      <c r="AE69" s="14"/>
    </row>
    <row r="70" spans="1:31" ht="12.75">
      <c r="A70" s="19" t="s">
        <v>42</v>
      </c>
      <c r="C70" s="7" t="s">
        <v>28</v>
      </c>
      <c r="D70" s="8" t="s">
        <v>139</v>
      </c>
      <c r="E70" s="22">
        <v>6</v>
      </c>
      <c r="F70" s="22" t="s">
        <v>76</v>
      </c>
      <c r="G70" s="32">
        <v>3</v>
      </c>
      <c r="H70" s="3" t="s">
        <v>75</v>
      </c>
      <c r="I70" s="3">
        <v>13</v>
      </c>
      <c r="J70" s="3">
        <v>94</v>
      </c>
      <c r="K70" s="3">
        <v>3</v>
      </c>
      <c r="L70" s="3" t="s">
        <v>140</v>
      </c>
      <c r="M70" s="3">
        <v>3</v>
      </c>
      <c r="N70" s="3" t="s">
        <v>141</v>
      </c>
      <c r="S70" s="13" t="s">
        <v>50</v>
      </c>
      <c r="T70" s="14"/>
      <c r="U70" s="14"/>
      <c r="V70" s="15"/>
      <c r="W70" s="14" t="s">
        <v>51</v>
      </c>
      <c r="Y70" s="25"/>
      <c r="AE70" s="14"/>
    </row>
    <row r="71" spans="3:31" ht="12.75">
      <c r="C71" s="26">
        <f>E71+G71+I71+K71+M71+O71</f>
        <v>5</v>
      </c>
      <c r="D71" s="27"/>
      <c r="G71" s="28">
        <f>IF(G70="","",_XLL.HEXINDEZ(MID(TEXT(G70,"00"),1,1))+1)</f>
        <v>1</v>
      </c>
      <c r="H71" s="29" t="str">
        <f>IF(H70="","",CONCATENATE(MID(TEXT(G70,"00"),2,1),H70))</f>
        <v>34D</v>
      </c>
      <c r="I71" s="28">
        <f>IF(I70="","",_XLL.HEXINDEZ(MID(TEXT(I70,"00"),1,1))+1)</f>
        <v>2</v>
      </c>
      <c r="J71" s="29" t="str">
        <f>IF(J70="","",CONCATENATE(MID(TEXT(I70,"00"),2,1),J70))</f>
        <v>394</v>
      </c>
      <c r="K71" s="28">
        <f>IF(K70="","",_XLL.HEXINDEZ(MID(TEXT(K70,"00"),1,1))+1)</f>
        <v>1</v>
      </c>
      <c r="L71" s="29" t="str">
        <f>IF(L70="","",CONCATENATE(MID(TEXT(K70,"00"),2,1),L70))</f>
        <v>39C</v>
      </c>
      <c r="M71" s="28">
        <f>IF(M70="","",_XLL.HEXINDEZ(MID(TEXT(M70,"00"),1,1))+1)</f>
        <v>1</v>
      </c>
      <c r="N71" s="29" t="str">
        <f>IF(N70="","",CONCATENATE(MID(TEXT(M70,"00"),2,1),N70))</f>
        <v>3A2</v>
      </c>
      <c r="O71"/>
      <c r="P71"/>
      <c r="S71" s="13">
        <v>1</v>
      </c>
      <c r="T71" s="14" t="s">
        <v>124</v>
      </c>
      <c r="U71" s="14" t="s">
        <v>110</v>
      </c>
      <c r="V71" s="15"/>
      <c r="W71" s="14" t="s">
        <v>142</v>
      </c>
      <c r="Y71" s="25"/>
      <c r="AE71" s="14"/>
    </row>
    <row r="72" spans="1:31" ht="12.75">
      <c r="A72" s="19" t="s">
        <v>57</v>
      </c>
      <c r="C72" s="7">
        <v>6</v>
      </c>
      <c r="D72" s="44">
        <v>0</v>
      </c>
      <c r="E72" s="3">
        <v>0</v>
      </c>
      <c r="F72" s="3">
        <v>0</v>
      </c>
      <c r="G72" s="3">
        <v>0</v>
      </c>
      <c r="H72" s="3">
        <v>1</v>
      </c>
      <c r="I72" s="3">
        <v>1</v>
      </c>
      <c r="J72" s="33"/>
      <c r="K72" s="33"/>
      <c r="L72" s="33"/>
      <c r="M72" s="33"/>
      <c r="N72" s="33"/>
      <c r="S72" s="13">
        <v>2</v>
      </c>
      <c r="T72" s="14" t="s">
        <v>124</v>
      </c>
      <c r="U72" s="14" t="s">
        <v>110</v>
      </c>
      <c r="V72" s="15"/>
      <c r="W72" s="45" t="s">
        <v>143</v>
      </c>
      <c r="Y72" s="25"/>
      <c r="AE72" s="14"/>
    </row>
    <row r="73" spans="1:31" ht="12.75">
      <c r="A73"/>
      <c r="B73"/>
      <c r="C73" s="37"/>
      <c r="D73"/>
      <c r="E73"/>
      <c r="F73"/>
      <c r="G73"/>
      <c r="H73"/>
      <c r="I73"/>
      <c r="S73" s="13">
        <v>3</v>
      </c>
      <c r="T73" s="14" t="s">
        <v>124</v>
      </c>
      <c r="U73" s="14"/>
      <c r="V73" s="15"/>
      <c r="W73" s="45"/>
      <c r="Y73" s="25"/>
      <c r="AE73" s="14"/>
    </row>
    <row r="74" spans="19:31" ht="12.75">
      <c r="S74" s="13">
        <v>4</v>
      </c>
      <c r="T74" s="14" t="s">
        <v>65</v>
      </c>
      <c r="U74" s="14" t="s">
        <v>144</v>
      </c>
      <c r="V74" s="15">
        <v>4</v>
      </c>
      <c r="W74" s="14" t="s">
        <v>145</v>
      </c>
      <c r="Y74" s="25"/>
      <c r="AE74" s="14"/>
    </row>
    <row r="75" spans="19:31" ht="12.75">
      <c r="S75" s="13">
        <v>5</v>
      </c>
      <c r="T75" s="14" t="s">
        <v>65</v>
      </c>
      <c r="U75" s="14" t="s">
        <v>144</v>
      </c>
      <c r="V75" s="15">
        <v>20</v>
      </c>
      <c r="W75" s="14" t="s">
        <v>146</v>
      </c>
      <c r="Y75" s="25"/>
      <c r="AE75" s="14"/>
    </row>
    <row r="76" spans="19:31" ht="12.75">
      <c r="S76" s="2"/>
      <c r="T76" s="25"/>
      <c r="U76" s="25"/>
      <c r="W76" s="14"/>
      <c r="Y76" s="25"/>
      <c r="AE76" s="14"/>
    </row>
    <row r="77" spans="1:31" ht="12.75">
      <c r="A77" s="19" t="s">
        <v>42</v>
      </c>
      <c r="C77" s="7">
        <v>5</v>
      </c>
      <c r="D77" s="8">
        <v>25</v>
      </c>
      <c r="E77" s="22">
        <v>6</v>
      </c>
      <c r="F77" s="22" t="s">
        <v>95</v>
      </c>
      <c r="G77" s="32">
        <v>3</v>
      </c>
      <c r="H77" s="3" t="s">
        <v>147</v>
      </c>
      <c r="S77" s="13" t="s">
        <v>50</v>
      </c>
      <c r="T77" s="14"/>
      <c r="U77" s="14"/>
      <c r="V77" s="15"/>
      <c r="W77" s="14" t="s">
        <v>51</v>
      </c>
      <c r="Y77" s="25"/>
      <c r="AE77" s="14"/>
    </row>
    <row r="78" spans="3:31" ht="12.75">
      <c r="C78" s="26">
        <f>E78+G78+I78+K78+M78+O78</f>
        <v>1</v>
      </c>
      <c r="D78" s="27"/>
      <c r="G78" s="28">
        <f>IF(G77="","",_XLL.HEXINDEZ(MID(TEXT(G77,"00"),1,1))+1)</f>
        <v>1</v>
      </c>
      <c r="H78" s="29" t="str">
        <f>IF(H77="","",CONCATENATE(MID(TEXT(G77,"00"),2,1),H77))</f>
        <v>3B9</v>
      </c>
      <c r="I78"/>
      <c r="J78"/>
      <c r="K78"/>
      <c r="L78"/>
      <c r="M78"/>
      <c r="N78"/>
      <c r="O78"/>
      <c r="P78"/>
      <c r="S78" s="13">
        <v>1</v>
      </c>
      <c r="T78" s="14" t="s">
        <v>148</v>
      </c>
      <c r="U78" s="14" t="s">
        <v>108</v>
      </c>
      <c r="V78" s="15"/>
      <c r="W78" s="14" t="s">
        <v>149</v>
      </c>
      <c r="AE78" s="14"/>
    </row>
    <row r="79" spans="1:31" ht="12.75">
      <c r="A79" s="19" t="s">
        <v>57</v>
      </c>
      <c r="C79" s="7">
        <v>2</v>
      </c>
      <c r="D79" s="44">
        <v>0</v>
      </c>
      <c r="E79" s="3">
        <v>10</v>
      </c>
      <c r="F79" s="33"/>
      <c r="G79" s="33"/>
      <c r="H79" s="33"/>
      <c r="I79" s="33"/>
      <c r="J79" s="33"/>
      <c r="K79" s="33"/>
      <c r="L79" s="33"/>
      <c r="M79" s="33"/>
      <c r="N79" s="33"/>
      <c r="S79" s="13"/>
      <c r="T79" s="14"/>
      <c r="U79" s="14"/>
      <c r="V79" s="15"/>
      <c r="W79" s="14"/>
      <c r="X79" s="14"/>
      <c r="Y79" s="14"/>
      <c r="Z79" s="14"/>
      <c r="AA79" s="14"/>
      <c r="AB79" s="14"/>
      <c r="AC79" s="14"/>
      <c r="AD79" s="14"/>
      <c r="AE79" s="14"/>
    </row>
    <row r="80" spans="19:22" ht="12.75">
      <c r="S80" s="13"/>
      <c r="T80" s="14"/>
      <c r="U80" s="14"/>
      <c r="V80" s="15"/>
    </row>
    <row r="81" spans="1:22" ht="12.75">
      <c r="A81"/>
      <c r="B81"/>
      <c r="C81" s="37"/>
      <c r="D81"/>
      <c r="E81"/>
      <c r="S81" s="13"/>
      <c r="T81" s="14"/>
      <c r="U81" s="14"/>
      <c r="V81" s="15"/>
    </row>
    <row r="82" spans="19:22" ht="12.75">
      <c r="S82" s="13"/>
      <c r="T82" s="14"/>
      <c r="U82" s="14"/>
      <c r="V82" s="15"/>
    </row>
    <row r="83" spans="19:22" ht="12.75">
      <c r="S83" s="13"/>
      <c r="T83" s="14"/>
      <c r="U83" s="14"/>
      <c r="V83" s="15"/>
    </row>
    <row r="84" spans="1:31" s="53" customFormat="1" ht="12.75">
      <c r="A84" s="47" t="s">
        <v>150</v>
      </c>
      <c r="B84" s="48"/>
      <c r="C84" s="49">
        <v>3</v>
      </c>
      <c r="D84" s="50" t="s">
        <v>151</v>
      </c>
      <c r="E84" s="51" t="s">
        <v>152</v>
      </c>
      <c r="F84" s="52" t="s">
        <v>105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8"/>
      <c r="S84" s="48" t="s">
        <v>50</v>
      </c>
      <c r="T84" s="52"/>
      <c r="U84" s="52"/>
      <c r="V84" s="54"/>
      <c r="W84" s="52" t="s">
        <v>51</v>
      </c>
      <c r="X84" s="52"/>
      <c r="Y84" s="52"/>
      <c r="Z84" s="52"/>
      <c r="AA84" s="52"/>
      <c r="AB84" s="52"/>
      <c r="AC84" s="52"/>
      <c r="AD84" s="52"/>
      <c r="AE84" s="52"/>
    </row>
    <row r="85" spans="1:24" ht="12.75">
      <c r="A85" s="3" t="s">
        <v>41</v>
      </c>
      <c r="B85" s="6" t="s">
        <v>43</v>
      </c>
      <c r="C85" s="7" t="s">
        <v>44</v>
      </c>
      <c r="D85" s="8">
        <v>0</v>
      </c>
      <c r="E85" s="3">
        <v>1</v>
      </c>
      <c r="F85" s="3">
        <v>0</v>
      </c>
      <c r="G85" s="3">
        <v>46</v>
      </c>
      <c r="H85" s="3">
        <v>8</v>
      </c>
      <c r="I85" s="3">
        <v>16</v>
      </c>
      <c r="J85" s="3" t="s">
        <v>153</v>
      </c>
      <c r="K85" s="3">
        <v>14</v>
      </c>
      <c r="L85" s="3">
        <v>32</v>
      </c>
      <c r="M85" s="3">
        <v>0</v>
      </c>
      <c r="N85" s="3">
        <v>0</v>
      </c>
      <c r="O85" s="3">
        <v>0</v>
      </c>
      <c r="P85" s="3">
        <v>64</v>
      </c>
      <c r="S85" s="13">
        <v>1</v>
      </c>
      <c r="T85" s="14" t="s">
        <v>52</v>
      </c>
      <c r="U85" s="14"/>
      <c r="V85" s="15"/>
      <c r="W85" s="3" t="s">
        <v>91</v>
      </c>
      <c r="X85" s="3" t="s">
        <v>92</v>
      </c>
    </row>
    <row r="86" spans="3:23" ht="12.75">
      <c r="C86" s="26">
        <f>E86+G86+I86+K86+M86+O86</f>
        <v>12</v>
      </c>
      <c r="D86" s="27"/>
      <c r="E86" s="28">
        <f>IF(E85="","",_XLL.HEXINDEZ(MID(TEXT(E85,"00"),1,1))+1)</f>
        <v>1</v>
      </c>
      <c r="F86" s="29" t="str">
        <f>IF(F85="","",CONCATENATE(MID(TEXT(E85,"00"),2,1),F85))</f>
        <v>10</v>
      </c>
      <c r="G86" s="28">
        <f>IF(G85="","",_XLL.HEXINDEZ(MID(TEXT(G85,"00"),1,1))+1)</f>
        <v>5</v>
      </c>
      <c r="H86" s="29" t="str">
        <f>IF(H85="","",CONCATENATE(MID(TEXT(G85,"00"),2,1),H85))</f>
        <v>68</v>
      </c>
      <c r="I86" s="28">
        <f>IF(I85="","",_XLL.HEXINDEZ(MID(TEXT(I85,"00"),1,1))+1)</f>
        <v>2</v>
      </c>
      <c r="J86" s="29" t="str">
        <f>IF(J85="","",CONCATENATE(MID(TEXT(I85,"00"),2,1),J85))</f>
        <v>60F</v>
      </c>
      <c r="K86" s="28">
        <f>IF(K85="","",_XLL.HEXINDEZ(MID(TEXT(K85,"00"),1,1))+1)</f>
        <v>2</v>
      </c>
      <c r="L86" s="29" t="str">
        <f>IF(L85="","",CONCATENATE(MID(TEXT(K85,"00"),2,1),L85))</f>
        <v>432</v>
      </c>
      <c r="M86" s="28">
        <f>IF(M85="","",_XLL.HEXINDEZ(MID(TEXT(M85,"00"),1,1))+1)</f>
        <v>1</v>
      </c>
      <c r="N86" s="29" t="str">
        <f>IF(N85="","",CONCATENATE(MID(TEXT(M85,"00"),2,1),N85))</f>
        <v>00</v>
      </c>
      <c r="O86" s="28">
        <f>IF(O85="","",_XLL.HEXINDEZ(MID(TEXT(O85,"00"),1,1))+1)</f>
        <v>1</v>
      </c>
      <c r="P86" s="29" t="str">
        <f>IF(P85="","",CONCATENATE(MID(TEXT(O85,"00"),2,1),P85))</f>
        <v>064</v>
      </c>
      <c r="S86" s="13">
        <v>2</v>
      </c>
      <c r="T86" s="14"/>
      <c r="U86" s="14"/>
      <c r="V86" s="15"/>
      <c r="W86" t="s">
        <v>56</v>
      </c>
    </row>
    <row r="87" spans="1:23" ht="12.75">
      <c r="A87" s="3" t="s">
        <v>154</v>
      </c>
      <c r="C87" s="7" t="s">
        <v>44</v>
      </c>
      <c r="D87" s="8">
        <v>0</v>
      </c>
      <c r="E87" s="3">
        <v>0</v>
      </c>
      <c r="F87" s="3">
        <v>0</v>
      </c>
      <c r="G87" s="3">
        <v>50</v>
      </c>
      <c r="H87" s="3" t="s">
        <v>29</v>
      </c>
      <c r="I87" s="3">
        <v>16</v>
      </c>
      <c r="J87" s="3" t="s">
        <v>153</v>
      </c>
      <c r="K87" s="3">
        <v>14</v>
      </c>
      <c r="L87" s="3">
        <v>32</v>
      </c>
      <c r="M87" s="3">
        <v>0</v>
      </c>
      <c r="N87" s="3">
        <v>0</v>
      </c>
      <c r="O87" s="3">
        <v>0</v>
      </c>
      <c r="P87" s="3">
        <v>55</v>
      </c>
      <c r="S87" s="13">
        <v>3</v>
      </c>
      <c r="T87" s="14" t="s">
        <v>65</v>
      </c>
      <c r="U87" s="14" t="s">
        <v>110</v>
      </c>
      <c r="V87" s="15"/>
      <c r="W87" t="s">
        <v>155</v>
      </c>
    </row>
    <row r="88" spans="19:23" ht="12.75">
      <c r="S88" s="13">
        <v>4</v>
      </c>
      <c r="T88" s="14" t="s">
        <v>65</v>
      </c>
      <c r="U88" s="14" t="s">
        <v>110</v>
      </c>
      <c r="V88" s="15"/>
      <c r="W88" t="s">
        <v>156</v>
      </c>
    </row>
    <row r="89" spans="19:23" ht="12.75">
      <c r="S89" s="13">
        <v>5</v>
      </c>
      <c r="T89" s="14" t="s">
        <v>65</v>
      </c>
      <c r="U89" s="14" t="s">
        <v>110</v>
      </c>
      <c r="V89" s="15"/>
      <c r="W89" t="s">
        <v>157</v>
      </c>
    </row>
    <row r="90" spans="19:23" ht="12.75">
      <c r="S90" s="13">
        <v>6</v>
      </c>
      <c r="T90" s="14" t="s">
        <v>65</v>
      </c>
      <c r="U90" s="14" t="s">
        <v>110</v>
      </c>
      <c r="V90" s="15"/>
      <c r="W90" t="s">
        <v>158</v>
      </c>
    </row>
    <row r="91" spans="19:23" ht="12.75">
      <c r="S91" s="13">
        <v>7</v>
      </c>
      <c r="T91" s="14" t="s">
        <v>65</v>
      </c>
      <c r="U91" s="14" t="s">
        <v>110</v>
      </c>
      <c r="V91" s="15"/>
      <c r="W91" t="s">
        <v>159</v>
      </c>
    </row>
    <row r="92" spans="19:23" ht="12.75">
      <c r="S92" s="13">
        <v>8</v>
      </c>
      <c r="T92" s="14" t="s">
        <v>65</v>
      </c>
      <c r="U92" s="14" t="s">
        <v>110</v>
      </c>
      <c r="V92" s="15"/>
      <c r="W92" t="s">
        <v>160</v>
      </c>
    </row>
    <row r="93" spans="19:23" ht="12.75">
      <c r="S93" s="13">
        <v>9</v>
      </c>
      <c r="T93" s="14"/>
      <c r="U93" s="14"/>
      <c r="V93" s="15"/>
      <c r="W93" s="3" t="s">
        <v>161</v>
      </c>
    </row>
    <row r="94" spans="19:23" ht="12.75">
      <c r="S94" s="13" t="s">
        <v>29</v>
      </c>
      <c r="T94" s="14"/>
      <c r="U94" s="14"/>
      <c r="V94" s="15"/>
      <c r="W94" s="3" t="s">
        <v>161</v>
      </c>
    </row>
    <row r="95" spans="19:23" ht="12.75">
      <c r="S95" s="13" t="s">
        <v>28</v>
      </c>
      <c r="T95" s="14"/>
      <c r="U95" s="14"/>
      <c r="V95" s="15"/>
      <c r="W95" s="3" t="s">
        <v>161</v>
      </c>
    </row>
    <row r="96" spans="19:23" ht="12.75">
      <c r="S96" s="13" t="s">
        <v>30</v>
      </c>
      <c r="T96" s="14"/>
      <c r="U96" s="14"/>
      <c r="V96" s="15"/>
      <c r="W96" s="3" t="s">
        <v>162</v>
      </c>
    </row>
    <row r="98" spans="3:19" ht="12.75">
      <c r="C98" s="7">
        <v>5</v>
      </c>
      <c r="D98" s="8" t="s">
        <v>93</v>
      </c>
      <c r="E98" s="22">
        <v>6</v>
      </c>
      <c r="F98" s="22" t="s">
        <v>48</v>
      </c>
      <c r="G98" s="3">
        <v>13</v>
      </c>
      <c r="H98" s="3" t="s">
        <v>151</v>
      </c>
      <c r="S98" s="13" t="s">
        <v>50</v>
      </c>
    </row>
    <row r="99" spans="3:23" ht="12.75">
      <c r="C99" s="26">
        <f>E99+G99+I99+K99+M99+O99</f>
        <v>2</v>
      </c>
      <c r="D99" s="27"/>
      <c r="G99" s="28">
        <f>IF(G98="","",_XLL.HEXINDEZ(MID(TEXT(G98,"00"),1,1))+1)</f>
        <v>2</v>
      </c>
      <c r="H99" s="29" t="str">
        <f>IF(H98="","",CONCATENATE(MID(TEXT(G98,"00"),2,1),H98))</f>
        <v>37E</v>
      </c>
      <c r="S99" s="13">
        <v>1</v>
      </c>
      <c r="W99" s="3" t="s">
        <v>163</v>
      </c>
    </row>
    <row r="100" spans="3:23" ht="12.75">
      <c r="C100" s="7">
        <v>3</v>
      </c>
      <c r="D100" s="8">
        <v>0</v>
      </c>
      <c r="E100" s="3">
        <v>3</v>
      </c>
      <c r="F100" s="3">
        <v>4</v>
      </c>
      <c r="S100" s="13">
        <v>2</v>
      </c>
      <c r="W100" s="3" t="s">
        <v>164</v>
      </c>
    </row>
    <row r="103" spans="1:31" s="53" customFormat="1" ht="12.75">
      <c r="A103" s="47" t="s">
        <v>165</v>
      </c>
      <c r="B103" s="48"/>
      <c r="C103" s="49">
        <v>3</v>
      </c>
      <c r="D103" s="52">
        <v>31</v>
      </c>
      <c r="E103" s="52">
        <v>15</v>
      </c>
      <c r="F103" s="52" t="s">
        <v>166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8"/>
      <c r="S103" s="48" t="s">
        <v>50</v>
      </c>
      <c r="T103" s="52"/>
      <c r="U103" s="52"/>
      <c r="V103" s="54"/>
      <c r="W103" s="52"/>
      <c r="X103" s="52"/>
      <c r="Y103" s="52"/>
      <c r="Z103" s="52"/>
      <c r="AA103" s="52"/>
      <c r="AB103" s="52"/>
      <c r="AC103" s="52"/>
      <c r="AD103" s="52"/>
      <c r="AE103" s="52"/>
    </row>
    <row r="104" spans="1:23" ht="12.75">
      <c r="A104" s="3" t="s">
        <v>41</v>
      </c>
      <c r="B104" s="6" t="s">
        <v>43</v>
      </c>
      <c r="C104" s="26">
        <f>E104+G104+I104+K104+M104+O104</f>
        <v>2</v>
      </c>
      <c r="D104" s="27"/>
      <c r="E104" s="28">
        <f>IF(E103="","",_XLL.HEXINDEZ(MID(TEXT(E103,"00"),1,1))+1)</f>
        <v>2</v>
      </c>
      <c r="F104" s="29" t="str">
        <f>IF(F103="","",CONCATENATE(MID(TEXT(E103,"00"),2,1),F103))</f>
        <v>5F1</v>
      </c>
      <c r="S104" s="13">
        <v>1</v>
      </c>
      <c r="W104" s="14" t="s">
        <v>167</v>
      </c>
    </row>
    <row r="105" spans="1:19" ht="12.75">
      <c r="A105" s="3"/>
      <c r="C105" s="7">
        <v>3</v>
      </c>
      <c r="D105" s="8">
        <v>0</v>
      </c>
      <c r="E105" s="3">
        <v>30</v>
      </c>
      <c r="F105" s="3">
        <v>32</v>
      </c>
      <c r="S105" s="13">
        <v>2</v>
      </c>
    </row>
    <row r="106" ht="12.75">
      <c r="S106" s="13"/>
    </row>
    <row r="107" spans="3:23" ht="12.75">
      <c r="C107" s="7">
        <v>9</v>
      </c>
      <c r="D107" s="8" t="s">
        <v>168</v>
      </c>
      <c r="E107" s="3">
        <v>6</v>
      </c>
      <c r="F107" s="3" t="s">
        <v>46</v>
      </c>
      <c r="G107" s="3">
        <v>3</v>
      </c>
      <c r="H107" s="3" t="s">
        <v>169</v>
      </c>
      <c r="I107" s="3">
        <v>6</v>
      </c>
      <c r="J107" s="3">
        <v>0</v>
      </c>
      <c r="K107" s="3">
        <v>42</v>
      </c>
      <c r="L107" s="3" t="s">
        <v>170</v>
      </c>
      <c r="S107" s="13" t="s">
        <v>50</v>
      </c>
      <c r="W107" s="3" t="s">
        <v>51</v>
      </c>
    </row>
    <row r="108" spans="3:30" ht="12.75">
      <c r="C108" s="26">
        <f>E108+G108+I108+K108+M108+O108</f>
        <v>7</v>
      </c>
      <c r="D108" s="27"/>
      <c r="G108" s="28">
        <f>IF(G107="","",_XLL.HEXINDEZ(MID(TEXT(G107,"00"),1,1))+1)</f>
        <v>1</v>
      </c>
      <c r="H108" s="29" t="str">
        <f>IF(H107="","",CONCATENATE(MID(TEXT(G107,"00"),2,1),H107))</f>
        <v>3F9</v>
      </c>
      <c r="I108" s="28">
        <f>IF(I107="","",_XLL.HEXINDEZ(MID(TEXT(I107,"00"),1,1))+1)</f>
        <v>1</v>
      </c>
      <c r="J108" s="29" t="str">
        <f>IF(J107="","",CONCATENATE(MID(TEXT(I107,"00"),2,1),J107))</f>
        <v>60</v>
      </c>
      <c r="K108" s="28">
        <f>IF(K107="","",_XLL.HEXINDEZ(MID(TEXT(K107,"00"),1,1))+1)</f>
        <v>5</v>
      </c>
      <c r="L108" s="29" t="str">
        <f>IF(L107="","",CONCATENATE(MID(TEXT(K107,"00"),2,1),L107))</f>
        <v>23A</v>
      </c>
      <c r="S108" s="13">
        <v>1</v>
      </c>
      <c r="T108" s="3" t="s">
        <v>52</v>
      </c>
      <c r="W108" s="3" t="s">
        <v>171</v>
      </c>
      <c r="Z108" s="3" t="s">
        <v>172</v>
      </c>
      <c r="AA108" s="3" t="s">
        <v>173</v>
      </c>
      <c r="AB108" s="3" t="s">
        <v>174</v>
      </c>
      <c r="AC108" s="3" t="s">
        <v>175</v>
      </c>
      <c r="AD108" s="3" t="s">
        <v>176</v>
      </c>
    </row>
    <row r="109" spans="3:19" ht="12.75">
      <c r="C109" s="7">
        <v>7</v>
      </c>
      <c r="D109" s="8">
        <v>0</v>
      </c>
      <c r="E109" s="3">
        <v>11</v>
      </c>
      <c r="F109" s="3">
        <v>0</v>
      </c>
      <c r="G109" s="3">
        <v>0</v>
      </c>
      <c r="H109" s="3">
        <v>0</v>
      </c>
      <c r="I109" s="3">
        <v>0</v>
      </c>
      <c r="J109" s="3">
        <v>1</v>
      </c>
      <c r="K109" s="33"/>
      <c r="L109" s="33"/>
      <c r="S109" s="13">
        <v>2</v>
      </c>
    </row>
    <row r="110" ht="12.75">
      <c r="S110" s="13">
        <v>3</v>
      </c>
    </row>
    <row r="111" spans="19:24" ht="12.75">
      <c r="S111" s="13">
        <v>4</v>
      </c>
      <c r="T111" s="3" t="s">
        <v>65</v>
      </c>
      <c r="W111" s="3" t="s">
        <v>177</v>
      </c>
      <c r="X111"/>
    </row>
    <row r="112" spans="19:23" ht="12.75">
      <c r="S112" s="13">
        <v>5</v>
      </c>
      <c r="T112" s="3" t="s">
        <v>65</v>
      </c>
      <c r="W112" s="3" t="s">
        <v>178</v>
      </c>
    </row>
    <row r="113" spans="19:23" ht="12.75">
      <c r="S113" s="13">
        <v>6</v>
      </c>
      <c r="T113" s="3" t="s">
        <v>65</v>
      </c>
      <c r="W113" s="3" t="s">
        <v>179</v>
      </c>
    </row>
    <row r="114" ht="12.75">
      <c r="S114" s="13"/>
    </row>
    <row r="115" spans="3:23" ht="12.75">
      <c r="C115" s="7">
        <v>3</v>
      </c>
      <c r="D115" s="8" t="s">
        <v>74</v>
      </c>
      <c r="E115" s="55" t="s">
        <v>152</v>
      </c>
      <c r="F115" s="56" t="s">
        <v>180</v>
      </c>
      <c r="S115" s="13" t="s">
        <v>50</v>
      </c>
      <c r="W115" s="3" t="s">
        <v>51</v>
      </c>
    </row>
    <row r="116" spans="3:23" ht="12.75">
      <c r="C116" s="26">
        <f>E116+G116+I116+K116+M116+O116</f>
        <v>12</v>
      </c>
      <c r="D116" s="27"/>
      <c r="E116" s="28">
        <f>IF(E115="","",_XLL.HEXINDEZ(MID(TEXT(E115,"00"),1,1))+1)</f>
        <v>12</v>
      </c>
      <c r="F116" s="29" t="str">
        <f>IF(F115="","",CONCATENATE(MID(TEXT(E115,"00"),2,1),F115))</f>
        <v>23F</v>
      </c>
      <c r="S116" s="13">
        <v>1</v>
      </c>
      <c r="T116" s="3" t="s">
        <v>65</v>
      </c>
      <c r="W116" s="3" t="s">
        <v>181</v>
      </c>
    </row>
    <row r="117" spans="3:23" ht="12.75">
      <c r="C117" s="7" t="s">
        <v>44</v>
      </c>
      <c r="D117" s="8">
        <v>0</v>
      </c>
      <c r="E117" s="3">
        <v>1</v>
      </c>
      <c r="F117" s="3">
        <v>0</v>
      </c>
      <c r="G117" s="3">
        <v>11</v>
      </c>
      <c r="H117" s="3">
        <v>1</v>
      </c>
      <c r="I117" s="3">
        <v>0</v>
      </c>
      <c r="J117" s="3">
        <v>1</v>
      </c>
      <c r="K117" s="3">
        <v>1</v>
      </c>
      <c r="L117" s="3">
        <v>3</v>
      </c>
      <c r="M117" s="3">
        <v>0</v>
      </c>
      <c r="N117" s="3" t="s">
        <v>182</v>
      </c>
      <c r="O117" s="3">
        <v>0</v>
      </c>
      <c r="P117" s="3">
        <v>0</v>
      </c>
      <c r="S117" s="13">
        <v>2</v>
      </c>
      <c r="W117" s="3" t="s">
        <v>56</v>
      </c>
    </row>
    <row r="118" spans="6:23" ht="12.75">
      <c r="F118" s="33"/>
      <c r="S118" s="13">
        <v>3</v>
      </c>
      <c r="W118" s="3" t="s">
        <v>56</v>
      </c>
    </row>
    <row r="119" spans="6:24" ht="12.75">
      <c r="F119" s="33"/>
      <c r="S119" s="13">
        <v>4</v>
      </c>
      <c r="T119" s="3" t="s">
        <v>65</v>
      </c>
      <c r="W119" s="3" t="s">
        <v>183</v>
      </c>
      <c r="X119" s="3" t="s">
        <v>184</v>
      </c>
    </row>
    <row r="120" spans="19:24" ht="12.75">
      <c r="S120" s="13">
        <v>5</v>
      </c>
      <c r="T120" s="3" t="s">
        <v>65</v>
      </c>
      <c r="W120" s="3" t="s">
        <v>185</v>
      </c>
      <c r="X120" s="3" t="s">
        <v>186</v>
      </c>
    </row>
    <row r="121" spans="19:24" ht="12.75">
      <c r="S121" s="13">
        <v>6</v>
      </c>
      <c r="T121" s="3" t="s">
        <v>65</v>
      </c>
      <c r="W121" s="3" t="s">
        <v>187</v>
      </c>
      <c r="X121" s="3" t="s">
        <v>186</v>
      </c>
    </row>
    <row r="122" spans="19:24" ht="12.75">
      <c r="S122" s="13">
        <v>7</v>
      </c>
      <c r="T122" s="3" t="s">
        <v>65</v>
      </c>
      <c r="W122" s="3" t="s">
        <v>188</v>
      </c>
      <c r="X122" s="3" t="s">
        <v>186</v>
      </c>
    </row>
    <row r="123" spans="19:24" ht="12.75">
      <c r="S123" s="13">
        <v>8</v>
      </c>
      <c r="T123" s="3" t="s">
        <v>65</v>
      </c>
      <c r="W123" s="3" t="s">
        <v>189</v>
      </c>
      <c r="X123" s="3" t="s">
        <v>186</v>
      </c>
    </row>
    <row r="124" spans="19:24" ht="12.75">
      <c r="S124" s="13">
        <v>9</v>
      </c>
      <c r="T124" s="3" t="s">
        <v>65</v>
      </c>
      <c r="W124" s="3" t="s">
        <v>190</v>
      </c>
      <c r="X124" s="3" t="s">
        <v>186</v>
      </c>
    </row>
    <row r="125" spans="19:23" ht="12.75">
      <c r="S125" s="13" t="s">
        <v>29</v>
      </c>
      <c r="T125" s="3" t="s">
        <v>65</v>
      </c>
      <c r="U125" s="14" t="s">
        <v>110</v>
      </c>
      <c r="W125" s="3" t="s">
        <v>191</v>
      </c>
    </row>
    <row r="126" spans="19:23" ht="12.75">
      <c r="S126" s="13" t="s">
        <v>28</v>
      </c>
      <c r="T126" s="3" t="s">
        <v>65</v>
      </c>
      <c r="U126" s="3" t="s">
        <v>192</v>
      </c>
      <c r="W126" s="3" t="s">
        <v>193</v>
      </c>
    </row>
    <row r="127" spans="19:23" ht="12.75">
      <c r="S127" s="13" t="s">
        <v>30</v>
      </c>
      <c r="T127" s="3" t="s">
        <v>65</v>
      </c>
      <c r="W127" s="3" t="s">
        <v>194</v>
      </c>
    </row>
    <row r="128" ht="12.75">
      <c r="S128" s="13"/>
    </row>
    <row r="129" spans="3:23" ht="12.75">
      <c r="C129" s="7">
        <v>3</v>
      </c>
      <c r="D129" s="8" t="s">
        <v>195</v>
      </c>
      <c r="E129" s="55" t="s">
        <v>152</v>
      </c>
      <c r="F129" s="56" t="s">
        <v>196</v>
      </c>
      <c r="S129" s="13" t="s">
        <v>50</v>
      </c>
      <c r="W129" s="3" t="s">
        <v>51</v>
      </c>
    </row>
    <row r="130" spans="3:23" ht="12.75">
      <c r="C130" s="26">
        <f>E130+G130+I130+K130+M130+O130</f>
        <v>12</v>
      </c>
      <c r="D130" s="27"/>
      <c r="E130" s="28">
        <f>IF(E129="","",_XLL.HEXINDEZ(MID(TEXT(E129,"00"),1,1))+1)</f>
        <v>12</v>
      </c>
      <c r="F130" s="29" t="str">
        <f>IF(F129="","",CONCATENATE(MID(TEXT(E129,"00"),2,1),F129))</f>
        <v>24B</v>
      </c>
      <c r="G130"/>
      <c r="H130"/>
      <c r="I130"/>
      <c r="J130"/>
      <c r="K130"/>
      <c r="L130"/>
      <c r="M130"/>
      <c r="N130"/>
      <c r="O130"/>
      <c r="P130"/>
      <c r="S130" s="13">
        <v>1</v>
      </c>
      <c r="T130" s="3" t="s">
        <v>148</v>
      </c>
      <c r="W130" s="3" t="s">
        <v>197</v>
      </c>
    </row>
    <row r="131" spans="3:23" ht="12.75">
      <c r="C131" s="7" t="s">
        <v>44</v>
      </c>
      <c r="D131" s="8">
        <v>0</v>
      </c>
      <c r="E131" s="3">
        <v>19</v>
      </c>
      <c r="F131" s="3">
        <v>5</v>
      </c>
      <c r="G131" s="3">
        <v>8</v>
      </c>
      <c r="H131" s="3">
        <v>55</v>
      </c>
      <c r="I131" s="3" t="s">
        <v>29</v>
      </c>
      <c r="J131" s="3">
        <v>1</v>
      </c>
      <c r="K131" s="3">
        <v>3</v>
      </c>
      <c r="L131" s="3">
        <v>4</v>
      </c>
      <c r="M131" s="3">
        <v>1</v>
      </c>
      <c r="N131" s="3" t="s">
        <v>29</v>
      </c>
      <c r="O131" s="3" t="s">
        <v>182</v>
      </c>
      <c r="P131" s="3">
        <v>50</v>
      </c>
      <c r="S131" s="13">
        <v>2</v>
      </c>
      <c r="T131" s="3" t="s">
        <v>65</v>
      </c>
      <c r="U131" s="14" t="s">
        <v>110</v>
      </c>
      <c r="W131" s="3" t="s">
        <v>198</v>
      </c>
    </row>
    <row r="132" spans="19:23" ht="12.75">
      <c r="S132" s="13">
        <v>3</v>
      </c>
      <c r="T132" s="3" t="s">
        <v>65</v>
      </c>
      <c r="U132" s="14" t="s">
        <v>110</v>
      </c>
      <c r="W132" s="3" t="s">
        <v>199</v>
      </c>
    </row>
    <row r="133" spans="19:23" ht="12.75">
      <c r="S133" s="13">
        <v>4</v>
      </c>
      <c r="T133" s="3" t="s">
        <v>65</v>
      </c>
      <c r="U133" s="14" t="s">
        <v>110</v>
      </c>
      <c r="W133" s="3" t="s">
        <v>200</v>
      </c>
    </row>
    <row r="134" spans="19:23" ht="12.75">
      <c r="S134" s="13">
        <v>5</v>
      </c>
      <c r="T134" s="3" t="s">
        <v>65</v>
      </c>
      <c r="U134" s="14" t="s">
        <v>192</v>
      </c>
      <c r="W134" s="3" t="s">
        <v>201</v>
      </c>
    </row>
    <row r="135" spans="19:23" ht="12.75">
      <c r="S135" s="13">
        <v>6</v>
      </c>
      <c r="T135" s="3" t="s">
        <v>65</v>
      </c>
      <c r="W135" s="3" t="s">
        <v>202</v>
      </c>
    </row>
    <row r="136" spans="19:23" ht="12.75">
      <c r="S136" s="13">
        <v>7</v>
      </c>
      <c r="T136" s="3" t="s">
        <v>65</v>
      </c>
      <c r="U136" s="3" t="s">
        <v>144</v>
      </c>
      <c r="W136" s="3" t="s">
        <v>203</v>
      </c>
    </row>
    <row r="137" spans="19:23" ht="12.75">
      <c r="S137" s="13">
        <v>8</v>
      </c>
      <c r="T137" s="3" t="s">
        <v>65</v>
      </c>
      <c r="U137" s="3" t="s">
        <v>204</v>
      </c>
      <c r="W137" s="3" t="s">
        <v>205</v>
      </c>
    </row>
    <row r="138" spans="19:23" ht="12.75">
      <c r="S138" s="13">
        <v>9</v>
      </c>
      <c r="T138" s="3" t="s">
        <v>65</v>
      </c>
      <c r="W138" s="3" t="s">
        <v>206</v>
      </c>
    </row>
    <row r="139" spans="19:23" ht="12.75">
      <c r="S139" s="13" t="s">
        <v>29</v>
      </c>
      <c r="T139" s="3" t="s">
        <v>65</v>
      </c>
      <c r="U139" s="3" t="s">
        <v>204</v>
      </c>
      <c r="W139" s="3" t="s">
        <v>207</v>
      </c>
    </row>
    <row r="140" spans="19:23" ht="12.75">
      <c r="S140" s="13" t="s">
        <v>28</v>
      </c>
      <c r="T140" s="3" t="s">
        <v>65</v>
      </c>
      <c r="U140" s="3" t="s">
        <v>108</v>
      </c>
      <c r="W140" s="3" t="s">
        <v>208</v>
      </c>
    </row>
    <row r="141" spans="19:23" ht="12.75">
      <c r="S141" s="13" t="s">
        <v>30</v>
      </c>
      <c r="T141" s="3" t="s">
        <v>65</v>
      </c>
      <c r="U141" s="3" t="s">
        <v>108</v>
      </c>
      <c r="W141" s="3" t="s">
        <v>209</v>
      </c>
    </row>
    <row r="142" ht="12.75">
      <c r="S142" s="13"/>
    </row>
    <row r="143" spans="3:23" ht="12.75">
      <c r="C143" s="7">
        <v>3</v>
      </c>
      <c r="D143" s="8">
        <v>93</v>
      </c>
      <c r="E143" s="55" t="s">
        <v>152</v>
      </c>
      <c r="F143" s="56">
        <v>57</v>
      </c>
      <c r="S143" s="13" t="s">
        <v>50</v>
      </c>
      <c r="W143" s="3" t="s">
        <v>51</v>
      </c>
    </row>
    <row r="144" spans="3:23" ht="12.75">
      <c r="C144" s="26">
        <f>E144+G144+I144+K144+M144+O144</f>
        <v>12</v>
      </c>
      <c r="D144" s="27"/>
      <c r="E144" s="28">
        <f>IF(E143="","",_XLL.HEXINDEZ(MID(TEXT(E143,"00"),1,1))+1)</f>
        <v>12</v>
      </c>
      <c r="F144" s="29" t="str">
        <f>IF(F143="","",CONCATENATE(MID(TEXT(E143,"00"),2,1),F143))</f>
        <v>257</v>
      </c>
      <c r="G144"/>
      <c r="H144"/>
      <c r="I144"/>
      <c r="J144"/>
      <c r="K144"/>
      <c r="L144"/>
      <c r="M144"/>
      <c r="N144"/>
      <c r="O144"/>
      <c r="P144"/>
      <c r="S144" s="13">
        <v>1</v>
      </c>
      <c r="T144" s="3" t="s">
        <v>65</v>
      </c>
      <c r="U144" s="3" t="s">
        <v>192</v>
      </c>
      <c r="W144" s="3" t="s">
        <v>210</v>
      </c>
    </row>
    <row r="145" spans="3:23" ht="12.75">
      <c r="C145" s="7" t="s">
        <v>44</v>
      </c>
      <c r="D145" s="8">
        <v>0</v>
      </c>
      <c r="E145" s="3">
        <v>2</v>
      </c>
      <c r="F145" s="3" t="s">
        <v>153</v>
      </c>
      <c r="G145" s="3" t="s">
        <v>211</v>
      </c>
      <c r="H145" s="3">
        <v>23</v>
      </c>
      <c r="I145" s="3" t="s">
        <v>153</v>
      </c>
      <c r="J145" s="3">
        <v>5</v>
      </c>
      <c r="K145" s="3">
        <v>32</v>
      </c>
      <c r="L145" s="3" t="s">
        <v>153</v>
      </c>
      <c r="M145" s="3">
        <v>2</v>
      </c>
      <c r="N145" s="3">
        <v>9</v>
      </c>
      <c r="O145" s="3">
        <v>0</v>
      </c>
      <c r="P145" s="3">
        <v>0</v>
      </c>
      <c r="S145" s="13">
        <v>2</v>
      </c>
      <c r="T145" s="3" t="s">
        <v>65</v>
      </c>
      <c r="U145" s="3" t="s">
        <v>192</v>
      </c>
      <c r="W145" s="3" t="s">
        <v>212</v>
      </c>
    </row>
    <row r="146" spans="19:23" ht="12.75">
      <c r="S146" s="13">
        <v>3</v>
      </c>
      <c r="T146" s="3" t="s">
        <v>65</v>
      </c>
      <c r="U146" s="3" t="s">
        <v>108</v>
      </c>
      <c r="W146" s="3" t="s">
        <v>213</v>
      </c>
    </row>
    <row r="147" spans="19:23" ht="12.75">
      <c r="S147" s="13">
        <v>4</v>
      </c>
      <c r="T147" s="3" t="s">
        <v>65</v>
      </c>
      <c r="U147" s="3" t="s">
        <v>108</v>
      </c>
      <c r="W147" s="3" t="s">
        <v>214</v>
      </c>
    </row>
    <row r="148" spans="19:23" ht="12.75">
      <c r="S148" s="13">
        <v>5</v>
      </c>
      <c r="T148" s="3" t="s">
        <v>65</v>
      </c>
      <c r="U148" s="3" t="s">
        <v>192</v>
      </c>
      <c r="W148" s="3" t="s">
        <v>215</v>
      </c>
    </row>
    <row r="149" spans="19:23" ht="12.75">
      <c r="S149" s="13">
        <v>6</v>
      </c>
      <c r="T149" s="3" t="s">
        <v>65</v>
      </c>
      <c r="U149" s="3" t="s">
        <v>192</v>
      </c>
      <c r="W149" s="3" t="s">
        <v>216</v>
      </c>
    </row>
    <row r="150" spans="19:23" ht="12.75">
      <c r="S150" s="13">
        <v>7</v>
      </c>
      <c r="T150" s="3" t="s">
        <v>65</v>
      </c>
      <c r="U150" s="3" t="s">
        <v>204</v>
      </c>
      <c r="W150" s="3" t="s">
        <v>217</v>
      </c>
    </row>
    <row r="151" spans="19:23" ht="12.75">
      <c r="S151" s="13">
        <v>8</v>
      </c>
      <c r="T151" s="3" t="s">
        <v>65</v>
      </c>
      <c r="U151" s="3" t="s">
        <v>192</v>
      </c>
      <c r="W151" s="3" t="s">
        <v>218</v>
      </c>
    </row>
    <row r="152" spans="19:23" ht="12.75">
      <c r="S152" s="13">
        <v>9</v>
      </c>
      <c r="T152" s="3" t="s">
        <v>65</v>
      </c>
      <c r="U152" s="3" t="s">
        <v>204</v>
      </c>
      <c r="W152" s="3" t="s">
        <v>219</v>
      </c>
    </row>
    <row r="153" spans="19:25" ht="12.75">
      <c r="S153" s="13" t="s">
        <v>29</v>
      </c>
      <c r="T153" s="3" t="s">
        <v>65</v>
      </c>
      <c r="U153" s="3" t="s">
        <v>220</v>
      </c>
      <c r="W153" s="3" t="s">
        <v>221</v>
      </c>
      <c r="X153" s="3" t="s">
        <v>222</v>
      </c>
      <c r="Y153" s="3" t="s">
        <v>223</v>
      </c>
    </row>
    <row r="154" spans="19:25" ht="12.75">
      <c r="S154" s="13" t="s">
        <v>28</v>
      </c>
      <c r="W154" s="3" t="s">
        <v>56</v>
      </c>
      <c r="Y154"/>
    </row>
    <row r="155" spans="19:23" ht="12.75">
      <c r="S155" s="13" t="s">
        <v>30</v>
      </c>
      <c r="W155" s="3" t="s">
        <v>56</v>
      </c>
    </row>
    <row r="156" ht="12.75">
      <c r="S156" s="13"/>
    </row>
    <row r="157" spans="3:24" ht="12.75">
      <c r="C157" s="7">
        <v>5</v>
      </c>
      <c r="D157" s="8" t="s">
        <v>224</v>
      </c>
      <c r="E157" s="3">
        <v>2</v>
      </c>
      <c r="F157" s="56">
        <v>63</v>
      </c>
      <c r="G157" s="3">
        <v>2</v>
      </c>
      <c r="H157" s="3" t="s">
        <v>225</v>
      </c>
      <c r="S157" s="13" t="s">
        <v>50</v>
      </c>
      <c r="X157"/>
    </row>
    <row r="158" spans="3:23" ht="12.75">
      <c r="C158" s="26">
        <f>E158+G158+I158+K158+M158+O158</f>
        <v>2</v>
      </c>
      <c r="D158" s="27"/>
      <c r="E158" s="28">
        <f>IF(E157="","",_XLL.HEXINDEZ(MID(TEXT(E157,"00"),1,1))+1)</f>
        <v>1</v>
      </c>
      <c r="F158" s="29" t="str">
        <f>IF(F157="","",CONCATENATE(MID(TEXT(E157,"00"),2,1),F157))</f>
        <v>263</v>
      </c>
      <c r="G158" s="28">
        <f>IF(G157="","",_XLL.HEXINDEZ(MID(TEXT(G157,"00"),1,1))+1)</f>
        <v>1</v>
      </c>
      <c r="H158" s="29" t="str">
        <f>IF(H157="","",CONCATENATE(MID(TEXT(G157,"00"),2,1),H157))</f>
        <v>27F</v>
      </c>
      <c r="S158" s="13">
        <v>1</v>
      </c>
      <c r="W158" s="3" t="s">
        <v>226</v>
      </c>
    </row>
    <row r="159" spans="3:23" ht="12.75">
      <c r="C159" s="7">
        <v>3</v>
      </c>
      <c r="D159" s="8">
        <v>0</v>
      </c>
      <c r="E159" s="3">
        <v>9</v>
      </c>
      <c r="F159" s="3" t="s">
        <v>182</v>
      </c>
      <c r="G159" s="33"/>
      <c r="S159" s="13">
        <v>2</v>
      </c>
      <c r="W159" s="3" t="s">
        <v>226</v>
      </c>
    </row>
    <row r="160" spans="7:19" ht="12.75">
      <c r="G160" s="33"/>
      <c r="S160" s="13"/>
    </row>
    <row r="161" spans="1:19" ht="12.75">
      <c r="A161" s="3" t="s">
        <v>227</v>
      </c>
      <c r="B161" s="6" t="s">
        <v>43</v>
      </c>
      <c r="S161" s="13"/>
    </row>
    <row r="162" spans="3:21" ht="12.75">
      <c r="C162" s="7">
        <v>3</v>
      </c>
      <c r="D162" s="8" t="s">
        <v>117</v>
      </c>
      <c r="E162" s="3">
        <v>3</v>
      </c>
      <c r="F162" s="55">
        <v>10</v>
      </c>
      <c r="S162" s="13" t="s">
        <v>50</v>
      </c>
      <c r="T162" s="25"/>
      <c r="U162" s="25"/>
    </row>
    <row r="163" spans="3:23" ht="12.75">
      <c r="C163" s="7">
        <v>2</v>
      </c>
      <c r="D163" s="8" t="s">
        <v>49</v>
      </c>
      <c r="E163" s="3">
        <v>4</v>
      </c>
      <c r="F163" s="33"/>
      <c r="S163" s="13">
        <v>1</v>
      </c>
      <c r="T163" s="25" t="s">
        <v>65</v>
      </c>
      <c r="U163" s="14" t="s">
        <v>110</v>
      </c>
      <c r="W163" s="3" t="s">
        <v>228</v>
      </c>
    </row>
    <row r="164" spans="3:21" ht="12.75">
      <c r="C164"/>
      <c r="D164"/>
      <c r="E164"/>
      <c r="F164" s="33"/>
      <c r="S164" s="13"/>
      <c r="T164" s="25"/>
      <c r="U164" s="25"/>
    </row>
    <row r="165" spans="4:21" ht="12.75">
      <c r="D165" s="34"/>
      <c r="E165" s="33"/>
      <c r="F165" s="33"/>
      <c r="S165" s="13"/>
      <c r="T165" s="25"/>
      <c r="U165" s="25"/>
    </row>
    <row r="166" spans="3:23" ht="12.75">
      <c r="C166" s="7">
        <v>3</v>
      </c>
      <c r="D166" s="8">
        <v>78</v>
      </c>
      <c r="E166" s="3">
        <v>33</v>
      </c>
      <c r="F166" s="55">
        <v>10</v>
      </c>
      <c r="S166" s="13" t="s">
        <v>50</v>
      </c>
      <c r="T166" s="25" t="s">
        <v>229</v>
      </c>
      <c r="U166" s="25" t="s">
        <v>230</v>
      </c>
      <c r="W166" s="45" t="s">
        <v>231</v>
      </c>
    </row>
    <row r="167" spans="3:23" ht="12.75">
      <c r="C167" s="7">
        <v>2</v>
      </c>
      <c r="D167" s="8" t="s">
        <v>232</v>
      </c>
      <c r="E167" s="3">
        <v>1</v>
      </c>
      <c r="F167" s="33"/>
      <c r="S167" s="13">
        <v>1</v>
      </c>
      <c r="T167" s="25"/>
      <c r="U167" s="25"/>
      <c r="W167" s="45"/>
    </row>
    <row r="168" spans="3:23" ht="12.75">
      <c r="C168"/>
      <c r="D168"/>
      <c r="E168"/>
      <c r="F168"/>
      <c r="S168" s="13"/>
      <c r="T168" s="25"/>
      <c r="U168" s="25"/>
      <c r="W168" s="57"/>
    </row>
    <row r="169" spans="4:23" ht="12.75">
      <c r="D169" s="34"/>
      <c r="E169" s="33"/>
      <c r="F169" s="33"/>
      <c r="S169" s="13"/>
      <c r="T169" s="25"/>
      <c r="U169" s="25"/>
      <c r="W169" s="57"/>
    </row>
    <row r="170" spans="3:23" ht="12.75">
      <c r="C170" s="7">
        <v>3</v>
      </c>
      <c r="D170" s="8" t="s">
        <v>233</v>
      </c>
      <c r="E170" s="3">
        <v>34</v>
      </c>
      <c r="F170" s="55">
        <v>10</v>
      </c>
      <c r="S170" s="13" t="s">
        <v>50</v>
      </c>
      <c r="T170" s="25" t="s">
        <v>229</v>
      </c>
      <c r="U170" s="25" t="s">
        <v>230</v>
      </c>
      <c r="W170" s="45" t="s">
        <v>234</v>
      </c>
    </row>
    <row r="171" spans="3:23" ht="12.75">
      <c r="C171" s="7">
        <v>2</v>
      </c>
      <c r="D171" s="8" t="s">
        <v>235</v>
      </c>
      <c r="E171" s="3">
        <v>1</v>
      </c>
      <c r="S171" s="13">
        <v>1</v>
      </c>
      <c r="T171" s="25"/>
      <c r="U171" s="25"/>
      <c r="W171" s="45"/>
    </row>
    <row r="172" spans="4:21" ht="12.75">
      <c r="D172" s="34"/>
      <c r="E172" s="33"/>
      <c r="F172" s="33"/>
      <c r="S172" s="13"/>
      <c r="T172" s="25"/>
      <c r="U172" s="25"/>
    </row>
    <row r="173" spans="4:21" ht="12.75">
      <c r="D173" s="34"/>
      <c r="E173" s="33"/>
      <c r="F173" s="33"/>
      <c r="S173" s="13"/>
      <c r="T173" s="25"/>
      <c r="U173" s="25"/>
    </row>
    <row r="174" spans="3:23" ht="12.75">
      <c r="C174" s="7">
        <v>3</v>
      </c>
      <c r="D174" s="8">
        <v>68</v>
      </c>
      <c r="E174" s="3">
        <v>33</v>
      </c>
      <c r="F174" s="55">
        <v>0</v>
      </c>
      <c r="S174" s="13" t="s">
        <v>50</v>
      </c>
      <c r="T174" s="25" t="s">
        <v>229</v>
      </c>
      <c r="U174" s="25" t="s">
        <v>118</v>
      </c>
      <c r="W174" s="45" t="s">
        <v>236</v>
      </c>
    </row>
    <row r="175" spans="3:23" ht="12.75">
      <c r="C175" s="7">
        <v>2</v>
      </c>
      <c r="D175" s="8">
        <v>8</v>
      </c>
      <c r="E175" s="3">
        <v>0</v>
      </c>
      <c r="S175" s="13">
        <v>1</v>
      </c>
      <c r="T175" s="25"/>
      <c r="U175" s="25"/>
      <c r="W175" s="45"/>
    </row>
    <row r="176" spans="4:21" ht="12.75">
      <c r="D176" s="34"/>
      <c r="E176" s="33"/>
      <c r="F176" s="33"/>
      <c r="S176" s="13"/>
      <c r="T176" s="25"/>
      <c r="U176" s="25"/>
    </row>
    <row r="177" spans="4:21" ht="12.75">
      <c r="D177" s="34"/>
      <c r="E177" s="33"/>
      <c r="F177" s="33"/>
      <c r="S177" s="13"/>
      <c r="T177" s="25"/>
      <c r="U177" s="25"/>
    </row>
    <row r="178" spans="3:23" ht="12.75">
      <c r="C178" s="7">
        <v>3</v>
      </c>
      <c r="D178" s="8" t="s">
        <v>232</v>
      </c>
      <c r="E178" s="3">
        <v>48</v>
      </c>
      <c r="F178" s="3" t="s">
        <v>30</v>
      </c>
      <c r="S178" s="13" t="s">
        <v>50</v>
      </c>
      <c r="T178" s="25" t="s">
        <v>68</v>
      </c>
      <c r="U178" s="25" t="s">
        <v>144</v>
      </c>
      <c r="W178" s="45" t="s">
        <v>237</v>
      </c>
    </row>
    <row r="179" spans="3:23" ht="12.75">
      <c r="C179" s="7">
        <v>2</v>
      </c>
      <c r="D179" s="8" t="s">
        <v>29</v>
      </c>
      <c r="E179" s="3">
        <v>0</v>
      </c>
      <c r="S179" s="13">
        <v>1</v>
      </c>
      <c r="W179" s="45"/>
    </row>
    <row r="180" spans="4:19" ht="12.75">
      <c r="D180" s="34"/>
      <c r="E180" s="33"/>
      <c r="F180" s="33"/>
      <c r="S180" s="13"/>
    </row>
    <row r="181" spans="4:19" ht="12.75">
      <c r="D181" s="34"/>
      <c r="E181" s="33"/>
      <c r="F181" s="33"/>
      <c r="S181" s="13"/>
    </row>
    <row r="182" spans="3:23" ht="12.75">
      <c r="C182" s="7">
        <v>3</v>
      </c>
      <c r="D182" s="8">
        <v>4</v>
      </c>
      <c r="E182" s="3" t="s">
        <v>238</v>
      </c>
      <c r="F182" s="55">
        <v>10</v>
      </c>
      <c r="S182" s="13" t="s">
        <v>50</v>
      </c>
      <c r="T182" s="3" t="s">
        <v>68</v>
      </c>
      <c r="U182" s="3" t="s">
        <v>239</v>
      </c>
      <c r="W182" s="45" t="s">
        <v>240</v>
      </c>
    </row>
    <row r="183" spans="3:23" ht="12.75">
      <c r="C183" s="7">
        <v>2</v>
      </c>
      <c r="D183" s="8">
        <v>46</v>
      </c>
      <c r="E183" s="3">
        <v>0</v>
      </c>
      <c r="S183" s="13">
        <v>1</v>
      </c>
      <c r="W183" s="45"/>
    </row>
    <row r="184" spans="4:19" ht="12.75">
      <c r="D184" s="34"/>
      <c r="E184" s="33"/>
      <c r="F184" s="33"/>
      <c r="S184" s="13"/>
    </row>
    <row r="185" spans="4:19" ht="12.75">
      <c r="D185" s="34"/>
      <c r="E185" s="33"/>
      <c r="F185" s="33"/>
      <c r="S185" s="13"/>
    </row>
    <row r="186" spans="3:23" ht="12.75">
      <c r="C186" s="7">
        <v>3</v>
      </c>
      <c r="D186" s="8">
        <v>8</v>
      </c>
      <c r="E186" s="3">
        <v>36</v>
      </c>
      <c r="F186" s="55">
        <v>10</v>
      </c>
      <c r="S186" s="13" t="s">
        <v>50</v>
      </c>
      <c r="T186" s="3" t="s">
        <v>68</v>
      </c>
      <c r="U186" s="3" t="s">
        <v>69</v>
      </c>
      <c r="W186" s="45" t="s">
        <v>241</v>
      </c>
    </row>
    <row r="187" spans="3:23" ht="12.75">
      <c r="C187" s="7">
        <v>2</v>
      </c>
      <c r="D187" s="8" t="s">
        <v>242</v>
      </c>
      <c r="E187" s="3">
        <v>0</v>
      </c>
      <c r="S187" s="13">
        <v>1</v>
      </c>
      <c r="W187" s="45"/>
    </row>
    <row r="188" spans="4:19" ht="12.75">
      <c r="D188" s="34"/>
      <c r="E188" s="33"/>
      <c r="F188" s="33"/>
      <c r="S188" s="13"/>
    </row>
    <row r="189" spans="4:19" ht="12.75">
      <c r="D189" s="34"/>
      <c r="E189" s="33"/>
      <c r="F189" s="33"/>
      <c r="S189" s="13"/>
    </row>
    <row r="190" spans="3:23" ht="12.75">
      <c r="C190" s="7">
        <v>3</v>
      </c>
      <c r="D190" s="8">
        <v>54</v>
      </c>
      <c r="E190" s="3">
        <v>37</v>
      </c>
      <c r="F190" s="55">
        <v>10</v>
      </c>
      <c r="S190" s="13" t="s">
        <v>50</v>
      </c>
      <c r="T190" s="3" t="s">
        <v>68</v>
      </c>
      <c r="U190" s="3" t="s">
        <v>69</v>
      </c>
      <c r="W190" s="45" t="s">
        <v>243</v>
      </c>
    </row>
    <row r="191" spans="3:23" ht="12.75">
      <c r="C191" s="7">
        <v>2</v>
      </c>
      <c r="D191" s="8">
        <v>67</v>
      </c>
      <c r="E191" s="3">
        <v>0</v>
      </c>
      <c r="S191" s="13">
        <v>1</v>
      </c>
      <c r="W191" s="45"/>
    </row>
    <row r="192" spans="4:19" ht="12.75">
      <c r="D192" s="34"/>
      <c r="E192" s="33"/>
      <c r="F192" s="33"/>
      <c r="S192" s="13"/>
    </row>
    <row r="193" ht="12.75">
      <c r="S193" s="13"/>
    </row>
    <row r="194" spans="1:31" s="53" customFormat="1" ht="12.75">
      <c r="A194" s="47" t="s">
        <v>244</v>
      </c>
      <c r="B194" s="6" t="s">
        <v>43</v>
      </c>
      <c r="C194" s="49">
        <v>3</v>
      </c>
      <c r="D194" s="52">
        <v>31</v>
      </c>
      <c r="E194" s="52">
        <v>15</v>
      </c>
      <c r="F194" s="52" t="s">
        <v>166</v>
      </c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8"/>
      <c r="S194" s="48" t="s">
        <v>50</v>
      </c>
      <c r="T194" s="52"/>
      <c r="U194" s="52"/>
      <c r="V194" s="54"/>
      <c r="W194" s="52"/>
      <c r="X194" s="52"/>
      <c r="Y194" s="52"/>
      <c r="Z194" s="52"/>
      <c r="AA194" s="52"/>
      <c r="AB194" s="52"/>
      <c r="AC194" s="52"/>
      <c r="AD194" s="52"/>
      <c r="AE194" s="52"/>
    </row>
    <row r="195" spans="1:19" ht="12.75">
      <c r="A195" s="3" t="s">
        <v>41</v>
      </c>
      <c r="B195"/>
      <c r="C195" s="26">
        <f>E195+G195+I195+K195+M195+O195</f>
        <v>2</v>
      </c>
      <c r="D195" s="27"/>
      <c r="E195" s="28">
        <f>IF(E194="","",_XLL.HEXINDEZ(MID(TEXT(E194,"00"),1,1))+1)</f>
        <v>2</v>
      </c>
      <c r="F195" s="29" t="str">
        <f>IF(F194="","",CONCATENATE(MID(TEXT(E194,"00"),2,1),F194))</f>
        <v>5F1</v>
      </c>
      <c r="S195" s="13">
        <v>1</v>
      </c>
    </row>
    <row r="196" spans="3:19" ht="12.75">
      <c r="C196" s="7">
        <v>3</v>
      </c>
      <c r="D196" s="8">
        <v>0</v>
      </c>
      <c r="E196" s="3">
        <v>30</v>
      </c>
      <c r="F196" s="3">
        <v>32</v>
      </c>
      <c r="S196" s="13">
        <v>2</v>
      </c>
    </row>
    <row r="197" ht="12.75">
      <c r="S197" s="13"/>
    </row>
    <row r="198" spans="19:24" ht="12.75">
      <c r="S198" s="13"/>
      <c r="X198"/>
    </row>
    <row r="199" spans="3:24" ht="12.75">
      <c r="C199" s="7">
        <v>3</v>
      </c>
      <c r="D199" s="8" t="s">
        <v>245</v>
      </c>
      <c r="E199" s="3" t="s">
        <v>152</v>
      </c>
      <c r="F199" s="3" t="s">
        <v>246</v>
      </c>
      <c r="S199" s="13" t="s">
        <v>50</v>
      </c>
      <c r="X199"/>
    </row>
    <row r="200" spans="3:19" ht="12.75">
      <c r="C200" s="26">
        <f>E200+G200+I200+K200+M200+O200</f>
        <v>12</v>
      </c>
      <c r="D200" s="27"/>
      <c r="E200" s="28">
        <f>IF(E199="","",_XLL.HEXINDEZ(MID(TEXT(E199,"00"),1,1))+1)</f>
        <v>12</v>
      </c>
      <c r="F200" s="29" t="str">
        <f>IF(F199="","",CONCATENATE(MID(TEXT(E199,"00"),2,1),F199))</f>
        <v>28E</v>
      </c>
      <c r="G200"/>
      <c r="H200"/>
      <c r="I200"/>
      <c r="J200"/>
      <c r="K200"/>
      <c r="L200"/>
      <c r="M200"/>
      <c r="N200"/>
      <c r="O200"/>
      <c r="P200"/>
      <c r="S200" s="13">
        <v>1</v>
      </c>
    </row>
    <row r="201" spans="3:19" ht="12.75">
      <c r="C201" s="7" t="s">
        <v>44</v>
      </c>
      <c r="D201" s="8">
        <v>0</v>
      </c>
      <c r="E201" s="3">
        <v>0</v>
      </c>
      <c r="F201" s="3">
        <v>0</v>
      </c>
      <c r="G201" s="3">
        <v>1</v>
      </c>
      <c r="H201" s="3">
        <v>1</v>
      </c>
      <c r="I201" s="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32</v>
      </c>
      <c r="P201" s="3">
        <v>6</v>
      </c>
      <c r="S201" s="13">
        <v>2</v>
      </c>
    </row>
    <row r="202" ht="12.75">
      <c r="S202" s="13">
        <v>3</v>
      </c>
    </row>
    <row r="203" ht="12.75">
      <c r="S203" s="13">
        <v>4</v>
      </c>
    </row>
    <row r="204" ht="12.75">
      <c r="S204" s="13">
        <v>5</v>
      </c>
    </row>
    <row r="205" ht="12.75">
      <c r="S205" s="13">
        <v>6</v>
      </c>
    </row>
    <row r="206" ht="12.75">
      <c r="S206" s="13">
        <v>7</v>
      </c>
    </row>
    <row r="207" ht="12.75">
      <c r="S207" s="13">
        <v>8</v>
      </c>
    </row>
    <row r="208" ht="12.75">
      <c r="S208" s="13">
        <v>9</v>
      </c>
    </row>
    <row r="209" ht="12.75">
      <c r="S209" s="13" t="s">
        <v>29</v>
      </c>
    </row>
    <row r="210" ht="12.75">
      <c r="S210" s="13" t="s">
        <v>28</v>
      </c>
    </row>
    <row r="211" ht="12.75">
      <c r="S211" s="13" t="s">
        <v>30</v>
      </c>
    </row>
    <row r="212" ht="12.75">
      <c r="S212" s="13"/>
    </row>
    <row r="213" spans="3:19" ht="12.75">
      <c r="C213" s="7">
        <v>5</v>
      </c>
      <c r="D213" s="8" t="s">
        <v>247</v>
      </c>
      <c r="E213" s="3">
        <v>92</v>
      </c>
      <c r="F213" s="3" t="s">
        <v>47</v>
      </c>
      <c r="G213" s="3">
        <v>2</v>
      </c>
      <c r="H213" s="3">
        <v>55</v>
      </c>
      <c r="S213" s="13" t="s">
        <v>50</v>
      </c>
    </row>
    <row r="214" spans="3:19" ht="12.75">
      <c r="C214" s="26">
        <f>E214+G214+I214+K214+M214+O214</f>
        <v>11</v>
      </c>
      <c r="D214" s="27"/>
      <c r="E214" s="28">
        <f>IF(E213="","",_XLL.HEXINDEZ(MID(TEXT(E213,"00"),1,1))+1)</f>
        <v>10</v>
      </c>
      <c r="F214" s="29" t="str">
        <f>IF(F213="","",CONCATENATE(MID(TEXT(E213,"00"),2,1),F213))</f>
        <v>29A</v>
      </c>
      <c r="G214" s="28">
        <f>IF(G213="","",_XLL.HEXINDEZ(MID(TEXT(G213,"00"),1,1))+1)</f>
        <v>1</v>
      </c>
      <c r="H214" s="29" t="str">
        <f>IF(H213="","",CONCATENATE(MID(TEXT(G213,"00"),2,1),H213))</f>
        <v>255</v>
      </c>
      <c r="I214"/>
      <c r="J214"/>
      <c r="K214"/>
      <c r="L214"/>
      <c r="M214"/>
      <c r="N214"/>
      <c r="O214"/>
      <c r="P214"/>
      <c r="S214" s="13">
        <v>1</v>
      </c>
    </row>
    <row r="215" spans="3:19" ht="12.75">
      <c r="C215" s="7" t="s">
        <v>30</v>
      </c>
      <c r="D215" s="8">
        <v>0</v>
      </c>
      <c r="E215" s="3">
        <v>5</v>
      </c>
      <c r="F215" s="3">
        <v>0</v>
      </c>
      <c r="G215" s="3" t="s">
        <v>248</v>
      </c>
      <c r="H215" s="3">
        <v>1</v>
      </c>
      <c r="I215" s="3" t="s">
        <v>116</v>
      </c>
      <c r="J215" s="3">
        <v>8</v>
      </c>
      <c r="K215" s="3">
        <v>2</v>
      </c>
      <c r="L215" s="3">
        <v>23</v>
      </c>
      <c r="M215" s="3">
        <v>0</v>
      </c>
      <c r="N215" s="3">
        <v>68</v>
      </c>
      <c r="O215" s="3" t="s">
        <v>182</v>
      </c>
      <c r="P215" s="3">
        <v>0</v>
      </c>
      <c r="S215" s="13">
        <v>2</v>
      </c>
    </row>
    <row r="216" ht="12.75">
      <c r="S216" s="13">
        <v>3</v>
      </c>
    </row>
    <row r="217" ht="12.75">
      <c r="S217" s="13">
        <v>4</v>
      </c>
    </row>
    <row r="218" ht="12.75">
      <c r="S218" s="13">
        <v>5</v>
      </c>
    </row>
    <row r="219" ht="12.75">
      <c r="S219" s="13">
        <v>6</v>
      </c>
    </row>
    <row r="220" ht="12.75">
      <c r="S220" s="13">
        <v>7</v>
      </c>
    </row>
    <row r="221" ht="12.75">
      <c r="S221" s="13">
        <v>8</v>
      </c>
    </row>
    <row r="222" ht="12.75">
      <c r="S222" s="13">
        <v>9</v>
      </c>
    </row>
    <row r="223" ht="12.75">
      <c r="S223" s="13" t="s">
        <v>29</v>
      </c>
    </row>
    <row r="224" ht="12.75">
      <c r="S224" s="13" t="s">
        <v>28</v>
      </c>
    </row>
    <row r="225" ht="12.75">
      <c r="S225" s="13"/>
    </row>
    <row r="226" spans="3:19" ht="12.75">
      <c r="C226" s="7">
        <v>7</v>
      </c>
      <c r="D226" s="8" t="s">
        <v>249</v>
      </c>
      <c r="E226" s="3">
        <v>2</v>
      </c>
      <c r="F226" s="3">
        <v>56</v>
      </c>
      <c r="G226" s="3">
        <v>2</v>
      </c>
      <c r="H226" s="3" t="s">
        <v>211</v>
      </c>
      <c r="I226" s="3">
        <v>2</v>
      </c>
      <c r="J226" s="3">
        <v>59</v>
      </c>
      <c r="S226" s="13" t="s">
        <v>50</v>
      </c>
    </row>
    <row r="227" spans="3:19" ht="12.75">
      <c r="C227" s="26">
        <f>E227+G227+I227+K227+M227+O227</f>
        <v>3</v>
      </c>
      <c r="D227" s="27"/>
      <c r="E227" s="28">
        <f>IF(E226="","",_XLL.HEXINDEZ(MID(TEXT(E226,"00"),1,1))+1)</f>
        <v>1</v>
      </c>
      <c r="F227" s="29" t="str">
        <f>IF(F226="","",CONCATENATE(MID(TEXT(E226,"00"),2,1),F226))</f>
        <v>256</v>
      </c>
      <c r="G227" s="28">
        <f>IF(G226="","",_XLL.HEXINDEZ(MID(TEXT(G226,"00"),1,1))+1)</f>
        <v>1</v>
      </c>
      <c r="H227" s="29" t="str">
        <f>IF(H226="","",CONCATENATE(MID(TEXT(G226,"00"),2,1),H226))</f>
        <v>25A</v>
      </c>
      <c r="I227" s="28">
        <f>IF(I226="","",_XLL.HEXINDEZ(MID(TEXT(I226,"00"),1,1))+1)</f>
        <v>1</v>
      </c>
      <c r="J227" s="29" t="str">
        <f>IF(J226="","",CONCATENATE(MID(TEXT(I226,"00"),2,1),J226))</f>
        <v>259</v>
      </c>
      <c r="S227" s="13">
        <v>1</v>
      </c>
    </row>
    <row r="228" spans="3:19" ht="12.75">
      <c r="C228" s="7">
        <v>4</v>
      </c>
      <c r="D228" s="8">
        <v>0</v>
      </c>
      <c r="E228" s="3">
        <v>50</v>
      </c>
      <c r="F228" s="3">
        <v>23</v>
      </c>
      <c r="G228" s="3" t="s">
        <v>211</v>
      </c>
      <c r="S228" s="13">
        <v>2</v>
      </c>
    </row>
    <row r="229" ht="12.75">
      <c r="S229" s="13">
        <v>3</v>
      </c>
    </row>
    <row r="230" ht="12.75">
      <c r="S230" s="13"/>
    </row>
    <row r="231" spans="1:19" ht="12.75">
      <c r="A231" s="3" t="s">
        <v>227</v>
      </c>
      <c r="B231" s="6" t="s">
        <v>43</v>
      </c>
      <c r="S231" s="13"/>
    </row>
    <row r="232" spans="3:19" ht="12.75">
      <c r="C232" s="7">
        <v>3</v>
      </c>
      <c r="D232" s="8" t="s">
        <v>242</v>
      </c>
      <c r="E232" s="3">
        <v>43</v>
      </c>
      <c r="F232" s="55">
        <v>10</v>
      </c>
      <c r="S232" s="13" t="s">
        <v>50</v>
      </c>
    </row>
    <row r="233" spans="3:19" ht="12.75">
      <c r="C233" s="7">
        <v>2</v>
      </c>
      <c r="D233" s="8" t="s">
        <v>250</v>
      </c>
      <c r="E233" s="3">
        <v>3</v>
      </c>
      <c r="S233" s="13">
        <v>1</v>
      </c>
    </row>
    <row r="234" ht="12.75">
      <c r="S234" s="13"/>
    </row>
    <row r="235" spans="3:19" ht="12.75">
      <c r="C235" s="7">
        <v>3</v>
      </c>
      <c r="D235" s="8">
        <v>44</v>
      </c>
      <c r="E235" s="3">
        <v>44</v>
      </c>
      <c r="F235" s="55">
        <v>10</v>
      </c>
      <c r="S235" s="13" t="s">
        <v>50</v>
      </c>
    </row>
    <row r="236" spans="3:19" ht="12.75">
      <c r="C236" s="7">
        <v>2</v>
      </c>
      <c r="D236" s="8">
        <v>1</v>
      </c>
      <c r="E236" s="3">
        <v>0</v>
      </c>
      <c r="S236" s="13">
        <v>1</v>
      </c>
    </row>
    <row r="237" ht="12.75">
      <c r="S237" s="13"/>
    </row>
    <row r="238" spans="3:19" ht="12.75">
      <c r="C238" s="7">
        <v>3</v>
      </c>
      <c r="D238" s="8">
        <v>18</v>
      </c>
      <c r="E238" s="3">
        <v>45</v>
      </c>
      <c r="F238" s="55">
        <v>10</v>
      </c>
      <c r="S238" s="13" t="s">
        <v>50</v>
      </c>
    </row>
    <row r="239" spans="3:19" ht="12.75">
      <c r="C239" s="7">
        <v>2</v>
      </c>
      <c r="D239" s="8">
        <v>0</v>
      </c>
      <c r="E239" s="3">
        <v>0</v>
      </c>
      <c r="S239" s="13">
        <v>1</v>
      </c>
    </row>
    <row r="240" ht="12.75">
      <c r="S240" s="13"/>
    </row>
    <row r="241" spans="3:19" ht="12.75">
      <c r="C241" s="7">
        <v>3</v>
      </c>
      <c r="D241" s="8" t="s">
        <v>128</v>
      </c>
      <c r="E241" s="3">
        <v>46</v>
      </c>
      <c r="F241" s="55">
        <v>10</v>
      </c>
      <c r="S241" s="13" t="s">
        <v>50</v>
      </c>
    </row>
    <row r="242" spans="3:19" ht="12.75">
      <c r="C242" s="7">
        <v>2</v>
      </c>
      <c r="D242" s="8">
        <v>0</v>
      </c>
      <c r="E242" s="3">
        <v>0</v>
      </c>
      <c r="S242" s="13">
        <v>1</v>
      </c>
    </row>
    <row r="243" ht="12.75">
      <c r="S243" s="13"/>
    </row>
    <row r="244" spans="3:19" ht="12.75">
      <c r="C244" s="7">
        <v>3</v>
      </c>
      <c r="D244" s="8">
        <v>32</v>
      </c>
      <c r="E244" s="3" t="s">
        <v>251</v>
      </c>
      <c r="F244" s="3">
        <v>2</v>
      </c>
      <c r="S244" s="13" t="s">
        <v>50</v>
      </c>
    </row>
    <row r="245" spans="3:19" ht="12.75">
      <c r="C245" s="7">
        <v>2</v>
      </c>
      <c r="D245" s="8" t="s">
        <v>250</v>
      </c>
      <c r="E245" s="3">
        <v>3</v>
      </c>
      <c r="S245" s="13">
        <v>1</v>
      </c>
    </row>
    <row r="246" ht="12.75">
      <c r="S246" s="13"/>
    </row>
    <row r="247" spans="3:19" ht="12.75">
      <c r="C247" s="7">
        <v>3</v>
      </c>
      <c r="D247" s="8" t="s">
        <v>252</v>
      </c>
      <c r="E247" s="3">
        <v>47</v>
      </c>
      <c r="F247" s="55">
        <v>10</v>
      </c>
      <c r="S247" s="13" t="s">
        <v>50</v>
      </c>
    </row>
    <row r="248" spans="3:19" ht="12.75">
      <c r="C248" s="7">
        <v>2</v>
      </c>
      <c r="D248" s="8">
        <v>1</v>
      </c>
      <c r="E248" s="3">
        <v>0</v>
      </c>
      <c r="S248" s="13">
        <v>1</v>
      </c>
    </row>
    <row r="249" ht="12.75">
      <c r="S249" s="13"/>
    </row>
    <row r="250" spans="3:19" ht="12.75">
      <c r="C250" s="7">
        <v>3</v>
      </c>
      <c r="D250" s="8">
        <v>30</v>
      </c>
      <c r="E250" s="3">
        <v>48</v>
      </c>
      <c r="F250" s="55">
        <v>10</v>
      </c>
      <c r="S250" s="13" t="s">
        <v>50</v>
      </c>
    </row>
    <row r="251" spans="3:19" ht="12.75">
      <c r="C251" s="7">
        <v>2</v>
      </c>
      <c r="D251" s="8" t="s">
        <v>250</v>
      </c>
      <c r="E251" s="3">
        <v>3</v>
      </c>
      <c r="S251" s="13">
        <v>1</v>
      </c>
    </row>
    <row r="252" ht="12.75">
      <c r="S252" s="13"/>
    </row>
    <row r="253" spans="3:19" ht="12.75">
      <c r="C253" s="7">
        <v>3</v>
      </c>
      <c r="D253" s="8" t="s">
        <v>251</v>
      </c>
      <c r="E253" s="3">
        <v>49</v>
      </c>
      <c r="F253" s="55">
        <v>10</v>
      </c>
      <c r="S253" s="13" t="s">
        <v>50</v>
      </c>
    </row>
    <row r="254" spans="3:19" ht="12.75">
      <c r="C254" s="7">
        <v>2</v>
      </c>
      <c r="D254" s="8" t="s">
        <v>253</v>
      </c>
      <c r="E254" s="3">
        <v>2</v>
      </c>
      <c r="S254" s="13">
        <v>1</v>
      </c>
    </row>
    <row r="255" ht="12.75">
      <c r="S255" s="13"/>
    </row>
    <row r="256" spans="3:19" ht="12.75">
      <c r="C256" s="7">
        <v>3</v>
      </c>
      <c r="D256" s="8">
        <v>88</v>
      </c>
      <c r="E256" s="3" t="s">
        <v>245</v>
      </c>
      <c r="F256" s="55">
        <v>10</v>
      </c>
      <c r="S256" s="13" t="s">
        <v>50</v>
      </c>
    </row>
    <row r="257" spans="3:19" ht="12.75">
      <c r="C257" s="7">
        <v>2</v>
      </c>
      <c r="D257" s="8">
        <v>58</v>
      </c>
      <c r="E257" s="3">
        <v>2</v>
      </c>
      <c r="S257" s="13">
        <v>1</v>
      </c>
    </row>
    <row r="258" ht="12.75">
      <c r="S258" s="13"/>
    </row>
    <row r="259" spans="3:19" ht="12.75">
      <c r="C259" s="7">
        <v>3</v>
      </c>
      <c r="D259" s="8" t="s">
        <v>254</v>
      </c>
      <c r="E259" s="3" t="s">
        <v>196</v>
      </c>
      <c r="F259" s="55">
        <v>10</v>
      </c>
      <c r="S259" s="13" t="s">
        <v>50</v>
      </c>
    </row>
    <row r="260" spans="3:19" ht="12.75">
      <c r="C260" s="7">
        <v>2</v>
      </c>
      <c r="D260" s="8">
        <v>28</v>
      </c>
      <c r="E260" s="3">
        <v>0</v>
      </c>
      <c r="S260" s="13">
        <v>1</v>
      </c>
    </row>
    <row r="261" ht="12.75">
      <c r="S261" s="13"/>
    </row>
    <row r="262" spans="3:19" ht="12.75">
      <c r="C262" s="7">
        <v>3</v>
      </c>
      <c r="D262" s="8" t="s">
        <v>255</v>
      </c>
      <c r="E262" s="3" t="s">
        <v>49</v>
      </c>
      <c r="F262" s="55">
        <v>10</v>
      </c>
      <c r="S262" s="13" t="s">
        <v>50</v>
      </c>
    </row>
    <row r="263" spans="3:19" ht="12.75">
      <c r="C263" s="7">
        <v>2</v>
      </c>
      <c r="D263" s="8">
        <v>5</v>
      </c>
      <c r="E263" s="3">
        <v>0</v>
      </c>
      <c r="S263" s="13">
        <v>1</v>
      </c>
    </row>
    <row r="264" ht="12.75">
      <c r="S264" s="13"/>
    </row>
    <row r="265" spans="3:19" ht="12.75">
      <c r="C265" s="7">
        <v>3</v>
      </c>
      <c r="D265" s="8">
        <v>40</v>
      </c>
      <c r="E265" s="3" t="s">
        <v>75</v>
      </c>
      <c r="F265" s="55">
        <v>10</v>
      </c>
      <c r="S265" s="13" t="s">
        <v>50</v>
      </c>
    </row>
    <row r="266" spans="3:19" ht="12.75">
      <c r="C266" s="7">
        <v>2</v>
      </c>
      <c r="D266" s="8" t="s">
        <v>153</v>
      </c>
      <c r="E266" s="3">
        <v>0</v>
      </c>
      <c r="S266" s="13">
        <v>1</v>
      </c>
    </row>
    <row r="267" ht="12.75">
      <c r="S267" s="13"/>
    </row>
    <row r="268" spans="3:19" ht="12.75">
      <c r="C268" s="7">
        <v>3</v>
      </c>
      <c r="D268" s="8" t="s">
        <v>256</v>
      </c>
      <c r="E268" s="3" t="s">
        <v>139</v>
      </c>
      <c r="F268" s="55">
        <v>10</v>
      </c>
      <c r="S268" s="13" t="s">
        <v>50</v>
      </c>
    </row>
    <row r="269" spans="3:19" ht="12.75">
      <c r="C269" s="7">
        <v>2</v>
      </c>
      <c r="D269" s="8" t="s">
        <v>257</v>
      </c>
      <c r="E269" s="3">
        <v>2</v>
      </c>
      <c r="S269" s="13">
        <v>1</v>
      </c>
    </row>
    <row r="270" ht="12.75">
      <c r="S270" s="13"/>
    </row>
    <row r="271" spans="3:19" ht="12.75">
      <c r="C271" s="7">
        <v>3</v>
      </c>
      <c r="D271" s="8" t="s">
        <v>129</v>
      </c>
      <c r="E271" s="3" t="s">
        <v>258</v>
      </c>
      <c r="F271" s="55">
        <v>10</v>
      </c>
      <c r="S271" s="13" t="s">
        <v>50</v>
      </c>
    </row>
    <row r="272" spans="3:19" ht="12.75">
      <c r="C272" s="7">
        <v>2</v>
      </c>
      <c r="D272" s="8">
        <v>19</v>
      </c>
      <c r="E272" s="3">
        <v>0</v>
      </c>
      <c r="S272" s="13">
        <v>1</v>
      </c>
    </row>
    <row r="273" ht="12.75">
      <c r="S273" s="13"/>
    </row>
    <row r="274" spans="1:31" s="53" customFormat="1" ht="12.75">
      <c r="A274" s="47" t="s">
        <v>259</v>
      </c>
      <c r="B274" s="48"/>
      <c r="C274" s="49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8"/>
      <c r="S274" s="48"/>
      <c r="T274" s="52"/>
      <c r="U274" s="52"/>
      <c r="V274" s="54"/>
      <c r="W274" s="52"/>
      <c r="X274" s="52"/>
      <c r="Y274" s="52"/>
      <c r="Z274" s="52"/>
      <c r="AA274" s="52"/>
      <c r="AB274" s="52"/>
      <c r="AC274" s="52"/>
      <c r="AD274" s="52"/>
      <c r="AE274" s="52"/>
    </row>
    <row r="275" spans="1:19" ht="12.75">
      <c r="A275" s="3" t="s">
        <v>41</v>
      </c>
      <c r="B275" s="6" t="s">
        <v>43</v>
      </c>
      <c r="S275" s="13"/>
    </row>
    <row r="276" spans="1:23" ht="12.75">
      <c r="A276" s="3"/>
      <c r="B276" s="5"/>
      <c r="C276" s="7">
        <v>3</v>
      </c>
      <c r="D276" s="8" t="s">
        <v>260</v>
      </c>
      <c r="E276" s="3">
        <v>72</v>
      </c>
      <c r="F276" s="3" t="s">
        <v>261</v>
      </c>
      <c r="S276" s="13" t="s">
        <v>50</v>
      </c>
      <c r="W276" s="3" t="s">
        <v>51</v>
      </c>
    </row>
    <row r="277" spans="2:23" ht="12.75">
      <c r="B277" s="5"/>
      <c r="C277" s="26">
        <f>E277+G277+I277+K277+M277+O277</f>
        <v>8</v>
      </c>
      <c r="D277" s="27"/>
      <c r="E277" s="28">
        <f>IF(E276="","",_XLL.HEXINDEZ(MID(TEXT(E276,"00"),1,1))+1)</f>
        <v>8</v>
      </c>
      <c r="F277" s="29" t="str">
        <f>IF(F276="","",CONCATENATE(MID(TEXT(E276,"00"),2,1),F276))</f>
        <v>2D2</v>
      </c>
      <c r="I277"/>
      <c r="J277"/>
      <c r="K277"/>
      <c r="L277"/>
      <c r="S277" s="13">
        <v>1</v>
      </c>
      <c r="T277" s="3" t="s">
        <v>68</v>
      </c>
      <c r="W277" s="45" t="s">
        <v>262</v>
      </c>
    </row>
    <row r="278" spans="2:24" ht="12.75">
      <c r="B278" s="5"/>
      <c r="C278" s="7">
        <v>9</v>
      </c>
      <c r="D278" s="8">
        <v>0</v>
      </c>
      <c r="E278" s="3" t="s">
        <v>238</v>
      </c>
      <c r="F278" s="3">
        <v>0</v>
      </c>
      <c r="G278" s="3">
        <v>2</v>
      </c>
      <c r="H278" s="3">
        <v>0</v>
      </c>
      <c r="I278" s="3">
        <v>0</v>
      </c>
      <c r="J278" s="3">
        <v>0</v>
      </c>
      <c r="K278" s="3">
        <v>0</v>
      </c>
      <c r="L278" s="3" t="s">
        <v>263</v>
      </c>
      <c r="S278" s="13">
        <v>2</v>
      </c>
      <c r="T278" s="3" t="s">
        <v>68</v>
      </c>
      <c r="W278" s="45"/>
      <c r="X278" s="14"/>
    </row>
    <row r="279" spans="2:23" ht="12.75">
      <c r="B279" s="5"/>
      <c r="S279" s="13">
        <v>3</v>
      </c>
      <c r="T279" s="3" t="s">
        <v>65</v>
      </c>
      <c r="W279" s="3" t="s">
        <v>264</v>
      </c>
    </row>
    <row r="280" spans="2:23" ht="12.75">
      <c r="B280" s="5"/>
      <c r="D280" s="58"/>
      <c r="E280" s="59"/>
      <c r="F280" s="59"/>
      <c r="G280" s="59"/>
      <c r="H280" s="59"/>
      <c r="I280" s="59"/>
      <c r="J280" s="59"/>
      <c r="K280" s="59"/>
      <c r="L280" s="59"/>
      <c r="S280" s="13">
        <v>4</v>
      </c>
      <c r="T280" s="3" t="s">
        <v>65</v>
      </c>
      <c r="W280" s="3" t="s">
        <v>265</v>
      </c>
    </row>
    <row r="281" spans="2:23" ht="12.75">
      <c r="B281" s="5"/>
      <c r="S281" s="13">
        <v>5</v>
      </c>
      <c r="W281" s="3" t="s">
        <v>266</v>
      </c>
    </row>
    <row r="282" spans="2:24" ht="12.75">
      <c r="B282" s="5"/>
      <c r="S282" s="13">
        <v>6</v>
      </c>
      <c r="W282" s="3" t="s">
        <v>267</v>
      </c>
      <c r="X282"/>
    </row>
    <row r="283" spans="2:24" ht="12.75">
      <c r="B283" s="5"/>
      <c r="S283" s="13">
        <v>7</v>
      </c>
      <c r="W283" s="3" t="s">
        <v>268</v>
      </c>
      <c r="X283"/>
    </row>
    <row r="284" spans="2:24" ht="12.75">
      <c r="B284" s="5"/>
      <c r="S284" s="13">
        <v>8</v>
      </c>
      <c r="W284" s="3" t="s">
        <v>269</v>
      </c>
      <c r="X284"/>
    </row>
    <row r="285" spans="19:24" ht="12.75">
      <c r="S285" s="13"/>
      <c r="X285"/>
    </row>
    <row r="286" spans="1:31" s="53" customFormat="1" ht="12.75">
      <c r="A286" s="47" t="s">
        <v>270</v>
      </c>
      <c r="B286" s="48"/>
      <c r="C286" s="60"/>
      <c r="D286" s="61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8"/>
      <c r="S286" s="48"/>
      <c r="T286" s="52" t="s">
        <v>68</v>
      </c>
      <c r="U286" s="52"/>
      <c r="V286" s="54"/>
      <c r="W286" s="52" t="s">
        <v>271</v>
      </c>
      <c r="X286" s="52"/>
      <c r="Y286" s="52"/>
      <c r="Z286" s="52"/>
      <c r="AA286" s="52"/>
      <c r="AB286" s="52"/>
      <c r="AC286" s="52"/>
      <c r="AD286" s="52"/>
      <c r="AE286" s="52"/>
    </row>
    <row r="287" spans="1:23" ht="12.75">
      <c r="A287" s="3" t="s">
        <v>41</v>
      </c>
      <c r="B287" s="6" t="s">
        <v>43</v>
      </c>
      <c r="C287" s="62"/>
      <c r="D287" s="58"/>
      <c r="S287" s="13"/>
      <c r="T287" s="3" t="s">
        <v>68</v>
      </c>
      <c r="W287" s="3" t="s">
        <v>272</v>
      </c>
    </row>
    <row r="288" ht="12.75">
      <c r="S288" s="13"/>
    </row>
    <row r="289" spans="3:23" ht="12.75">
      <c r="C289" s="7">
        <v>5</v>
      </c>
      <c r="D289" s="63">
        <v>15</v>
      </c>
      <c r="E289" s="55">
        <v>6</v>
      </c>
      <c r="F289" s="55">
        <v>3</v>
      </c>
      <c r="G289" s="55">
        <v>92</v>
      </c>
      <c r="H289" s="64">
        <v>45</v>
      </c>
      <c r="S289" s="13" t="s">
        <v>50</v>
      </c>
      <c r="W289" s="3" t="s">
        <v>51</v>
      </c>
    </row>
    <row r="290" spans="3:24" ht="12.75">
      <c r="C290" s="26">
        <f>E290+G290+I290+K290+M290+O290</f>
        <v>10</v>
      </c>
      <c r="D290" s="27"/>
      <c r="G290" s="28">
        <f>IF(G289="","",_XLL.HEXINDEZ(MID(TEXT(G289,"00"),1,1))+1)</f>
        <v>10</v>
      </c>
      <c r="H290" s="29" t="str">
        <f>IF(H289="","",CONCATENATE(MID(TEXT(G289,"00"),2,1),H289))</f>
        <v>245</v>
      </c>
      <c r="I290"/>
      <c r="J290"/>
      <c r="K290"/>
      <c r="L290"/>
      <c r="M290"/>
      <c r="N290"/>
      <c r="S290" s="13">
        <v>1</v>
      </c>
      <c r="X290" s="65"/>
    </row>
    <row r="291" spans="1:24" ht="12.75">
      <c r="A291" s="3"/>
      <c r="C291" s="7" t="s">
        <v>28</v>
      </c>
      <c r="D291" s="6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5</v>
      </c>
      <c r="J291" s="3">
        <v>0</v>
      </c>
      <c r="K291" s="3">
        <v>5</v>
      </c>
      <c r="L291" s="3">
        <v>0</v>
      </c>
      <c r="M291" s="3">
        <v>1</v>
      </c>
      <c r="N291" s="3">
        <v>0</v>
      </c>
      <c r="S291" s="13">
        <v>2</v>
      </c>
      <c r="X291" s="65"/>
    </row>
    <row r="292" spans="4:19" ht="12.75">
      <c r="D292" s="66"/>
      <c r="H292" s="67"/>
      <c r="S292" s="13">
        <v>3</v>
      </c>
    </row>
    <row r="293" spans="8:19" ht="12.75">
      <c r="H293" s="67"/>
      <c r="S293" s="13">
        <v>4</v>
      </c>
    </row>
    <row r="294" spans="19:23" ht="12.75">
      <c r="S294" s="13">
        <v>5</v>
      </c>
      <c r="W294" s="57" t="s">
        <v>273</v>
      </c>
    </row>
    <row r="295" spans="19:23" ht="12.75">
      <c r="S295" s="13">
        <v>6</v>
      </c>
      <c r="W295" s="57"/>
    </row>
    <row r="296" spans="19:23" ht="12.75">
      <c r="S296" s="13">
        <v>7</v>
      </c>
      <c r="W296" s="57" t="s">
        <v>273</v>
      </c>
    </row>
    <row r="297" spans="19:23" ht="12.75">
      <c r="S297" s="13">
        <v>8</v>
      </c>
      <c r="W297" s="57"/>
    </row>
    <row r="298" spans="19:23" ht="12.75">
      <c r="S298" s="13">
        <v>9</v>
      </c>
      <c r="W298" s="45" t="s">
        <v>274</v>
      </c>
    </row>
    <row r="299" spans="19:23" ht="12.75">
      <c r="S299" s="13" t="s">
        <v>29</v>
      </c>
      <c r="W299" s="45"/>
    </row>
    <row r="300" spans="3:23" ht="12.75">
      <c r="C300" s="62"/>
      <c r="S300" s="13"/>
      <c r="W300" s="57"/>
    </row>
    <row r="301" spans="19:23" ht="12.75">
      <c r="S301" s="13"/>
      <c r="W301" s="57"/>
    </row>
    <row r="302" spans="3:23" ht="12.75">
      <c r="C302" s="7">
        <v>5</v>
      </c>
      <c r="D302" s="8" t="s">
        <v>275</v>
      </c>
      <c r="E302" s="55">
        <v>6</v>
      </c>
      <c r="F302" s="55">
        <v>3</v>
      </c>
      <c r="G302" s="55">
        <v>92</v>
      </c>
      <c r="H302" s="64" t="s">
        <v>258</v>
      </c>
      <c r="S302" s="13" t="s">
        <v>50</v>
      </c>
      <c r="W302" s="3" t="s">
        <v>51</v>
      </c>
    </row>
    <row r="303" spans="3:23" ht="12.75">
      <c r="C303" s="26">
        <f>E303+G303+I303+K303+M303+O303</f>
        <v>10</v>
      </c>
      <c r="D303" s="27"/>
      <c r="G303" s="28">
        <f>IF(G302="","",_XLL.HEXINDEZ(MID(TEXT(G302,"00"),1,1))+1)</f>
        <v>10</v>
      </c>
      <c r="H303" s="29" t="str">
        <f>IF(H302="","",CONCATENATE(MID(TEXT(G302,"00"),2,1),H302))</f>
        <v>24F</v>
      </c>
      <c r="I303"/>
      <c r="J303"/>
      <c r="K303"/>
      <c r="L303"/>
      <c r="M303"/>
      <c r="N303"/>
      <c r="S303" s="13">
        <v>1</v>
      </c>
      <c r="W303" s="45" t="s">
        <v>276</v>
      </c>
    </row>
    <row r="304" spans="3:23" ht="12.75">
      <c r="C304" s="7" t="s">
        <v>28</v>
      </c>
      <c r="D304" s="8">
        <v>0</v>
      </c>
      <c r="E304" s="3">
        <v>0</v>
      </c>
      <c r="F304" s="3">
        <v>0</v>
      </c>
      <c r="G304" s="3">
        <v>0</v>
      </c>
      <c r="H304" s="3">
        <v>0</v>
      </c>
      <c r="I304" s="3" t="s">
        <v>277</v>
      </c>
      <c r="J304" s="3" t="s">
        <v>245</v>
      </c>
      <c r="K304" s="3">
        <v>0</v>
      </c>
      <c r="L304" s="3" t="s">
        <v>233</v>
      </c>
      <c r="M304" s="3">
        <v>17</v>
      </c>
      <c r="N304" s="3">
        <v>0</v>
      </c>
      <c r="S304" s="13">
        <v>2</v>
      </c>
      <c r="W304" s="45"/>
    </row>
    <row r="305" spans="19:23" ht="12.75">
      <c r="S305" s="13">
        <v>3</v>
      </c>
      <c r="W305" s="45" t="s">
        <v>278</v>
      </c>
    </row>
    <row r="306" spans="19:23" ht="12.75">
      <c r="S306" s="13">
        <v>4</v>
      </c>
      <c r="W306" s="45"/>
    </row>
    <row r="307" spans="19:23" ht="12.75">
      <c r="S307" s="13">
        <v>5</v>
      </c>
      <c r="W307" s="45" t="s">
        <v>279</v>
      </c>
    </row>
    <row r="308" spans="19:23" ht="12.75">
      <c r="S308" s="13">
        <v>6</v>
      </c>
      <c r="W308" s="45" t="s">
        <v>280</v>
      </c>
    </row>
    <row r="309" spans="19:23" ht="12.75">
      <c r="S309" s="13">
        <v>7</v>
      </c>
      <c r="W309" s="45" t="s">
        <v>280</v>
      </c>
    </row>
    <row r="310" spans="19:23" ht="12.75">
      <c r="S310" s="13">
        <v>8</v>
      </c>
      <c r="W310" s="45" t="s">
        <v>281</v>
      </c>
    </row>
    <row r="311" spans="19:23" ht="12.75">
      <c r="S311" s="13">
        <v>9</v>
      </c>
      <c r="W311" s="45"/>
    </row>
    <row r="312" spans="19:23" ht="12.75">
      <c r="S312" s="13" t="s">
        <v>29</v>
      </c>
      <c r="W312" s="45"/>
    </row>
    <row r="313" spans="19:23" ht="12.75">
      <c r="S313" s="13"/>
      <c r="W313" s="57"/>
    </row>
    <row r="314" spans="1:23" ht="12.75">
      <c r="A314" s="3"/>
      <c r="C314" s="7">
        <v>5</v>
      </c>
      <c r="D314" s="8">
        <v>9</v>
      </c>
      <c r="E314" s="55">
        <v>6</v>
      </c>
      <c r="F314" s="55">
        <v>3</v>
      </c>
      <c r="G314" s="55">
        <v>92</v>
      </c>
      <c r="H314" s="64">
        <v>59</v>
      </c>
      <c r="S314" s="13" t="s">
        <v>50</v>
      </c>
      <c r="W314" s="3" t="s">
        <v>51</v>
      </c>
    </row>
    <row r="315" spans="3:23" ht="12.75">
      <c r="C315" s="26">
        <f>E315+G315+I315+K315+M315+O315</f>
        <v>10</v>
      </c>
      <c r="D315" s="27"/>
      <c r="G315" s="28">
        <f>IF(G314="","",_XLL.HEXINDEZ(MID(TEXT(G314,"00"),1,1))+1)</f>
        <v>10</v>
      </c>
      <c r="H315" s="29" t="str">
        <f>IF(H314="","",CONCATENATE(MID(TEXT(G314,"00"),2,1),H314))</f>
        <v>259</v>
      </c>
      <c r="I315"/>
      <c r="J315"/>
      <c r="K315"/>
      <c r="L315"/>
      <c r="M315"/>
      <c r="N315"/>
      <c r="S315" s="13">
        <v>1</v>
      </c>
      <c r="W315" s="45" t="s">
        <v>282</v>
      </c>
    </row>
    <row r="316" spans="3:23" ht="12.75">
      <c r="C316" s="7" t="s">
        <v>28</v>
      </c>
      <c r="D316" s="8">
        <v>0</v>
      </c>
      <c r="E316" s="3" t="s">
        <v>283</v>
      </c>
      <c r="F316" s="3" t="s">
        <v>28</v>
      </c>
      <c r="G316" s="3">
        <v>1</v>
      </c>
      <c r="H316" s="3" t="s">
        <v>284</v>
      </c>
      <c r="I316" s="3">
        <v>78</v>
      </c>
      <c r="J316" s="3">
        <v>0</v>
      </c>
      <c r="K316" s="3" t="s">
        <v>285</v>
      </c>
      <c r="L316" s="3">
        <v>0</v>
      </c>
      <c r="M316" s="3">
        <v>0</v>
      </c>
      <c r="N316" s="3">
        <v>0</v>
      </c>
      <c r="S316" s="13">
        <v>2</v>
      </c>
      <c r="W316" s="45"/>
    </row>
    <row r="317" spans="3:23" ht="12.75">
      <c r="C317" s="62"/>
      <c r="S317" s="13">
        <v>3</v>
      </c>
      <c r="W317" s="45"/>
    </row>
    <row r="318" spans="3:23" ht="12.75">
      <c r="C318" s="62"/>
      <c r="S318" s="13">
        <v>4</v>
      </c>
      <c r="W318" s="45" t="s">
        <v>286</v>
      </c>
    </row>
    <row r="319" spans="3:23" ht="12.75">
      <c r="C319" s="62"/>
      <c r="S319" s="13">
        <v>5</v>
      </c>
      <c r="W319" s="45"/>
    </row>
    <row r="320" spans="19:23" ht="12.75">
      <c r="S320" s="13">
        <v>6</v>
      </c>
      <c r="W320" s="45"/>
    </row>
    <row r="321" spans="19:23" ht="12.75">
      <c r="S321" s="13">
        <v>7</v>
      </c>
      <c r="W321" s="45" t="s">
        <v>287</v>
      </c>
    </row>
    <row r="322" spans="19:23" ht="12.75">
      <c r="S322" s="13">
        <v>8</v>
      </c>
      <c r="W322" s="45"/>
    </row>
    <row r="323" spans="19:23" ht="12.75">
      <c r="S323" s="13">
        <v>9</v>
      </c>
      <c r="W323" s="45" t="s">
        <v>288</v>
      </c>
    </row>
    <row r="324" spans="19:23" ht="12.75">
      <c r="S324" s="13" t="s">
        <v>29</v>
      </c>
      <c r="W324" s="45"/>
    </row>
    <row r="325" spans="19:23" ht="12.75">
      <c r="S325" s="13"/>
      <c r="W325" s="57"/>
    </row>
    <row r="326" spans="3:23" ht="12.75">
      <c r="C326" s="7">
        <v>5</v>
      </c>
      <c r="D326" s="8">
        <v>33</v>
      </c>
      <c r="E326" s="55">
        <v>6</v>
      </c>
      <c r="F326" s="55">
        <v>3</v>
      </c>
      <c r="G326" s="55">
        <v>92</v>
      </c>
      <c r="H326" s="64">
        <v>63</v>
      </c>
      <c r="S326" s="13" t="s">
        <v>50</v>
      </c>
      <c r="W326" s="3" t="s">
        <v>51</v>
      </c>
    </row>
    <row r="327" spans="3:23" ht="12.75">
      <c r="C327" s="26">
        <f>E327+G327+I327+K327+M327+O327</f>
        <v>10</v>
      </c>
      <c r="D327" s="27"/>
      <c r="G327" s="28">
        <f>IF(G326="","",_XLL.HEXINDEZ(MID(TEXT(G326,"00"),1,1))+1)</f>
        <v>10</v>
      </c>
      <c r="H327" s="29" t="str">
        <f>IF(H326="","",CONCATENATE(MID(TEXT(G326,"00"),2,1),H326))</f>
        <v>263</v>
      </c>
      <c r="I327"/>
      <c r="J327"/>
      <c r="K327"/>
      <c r="L327"/>
      <c r="M327"/>
      <c r="N327"/>
      <c r="S327" s="13">
        <v>1</v>
      </c>
      <c r="W327" s="45" t="s">
        <v>289</v>
      </c>
    </row>
    <row r="328" spans="3:23" ht="12.75">
      <c r="C328" s="7" t="s">
        <v>28</v>
      </c>
      <c r="D328" s="8">
        <v>0</v>
      </c>
      <c r="E328" s="3">
        <v>1</v>
      </c>
      <c r="F328" s="3">
        <v>0</v>
      </c>
      <c r="G328" s="3" t="s">
        <v>29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S328" s="13">
        <v>2</v>
      </c>
      <c r="W328" s="45"/>
    </row>
    <row r="329" spans="3:23" ht="12.75">
      <c r="C329" s="62"/>
      <c r="S329" s="13">
        <v>3</v>
      </c>
      <c r="W329" s="45" t="s">
        <v>290</v>
      </c>
    </row>
    <row r="330" spans="3:23" ht="12.75">
      <c r="C330" s="62"/>
      <c r="S330" s="13">
        <v>4</v>
      </c>
      <c r="W330" s="45"/>
    </row>
    <row r="331" spans="3:23" ht="12.75">
      <c r="C331" s="62"/>
      <c r="S331" s="13">
        <v>5</v>
      </c>
      <c r="W331" s="45" t="s">
        <v>291</v>
      </c>
    </row>
    <row r="332" spans="3:23" ht="12.75">
      <c r="C332" s="62"/>
      <c r="S332" s="13">
        <v>6</v>
      </c>
      <c r="W332" s="45"/>
    </row>
    <row r="333" spans="19:23" ht="12.75">
      <c r="S333" s="13">
        <v>7</v>
      </c>
      <c r="W333" s="45" t="s">
        <v>292</v>
      </c>
    </row>
    <row r="334" spans="19:23" ht="12.75">
      <c r="S334" s="13">
        <v>8</v>
      </c>
      <c r="W334" s="45"/>
    </row>
    <row r="335" spans="19:23" ht="12.75">
      <c r="S335" s="13">
        <v>9</v>
      </c>
      <c r="W335" s="45" t="s">
        <v>293</v>
      </c>
    </row>
    <row r="336" spans="19:23" ht="12.75">
      <c r="S336" s="13" t="s">
        <v>29</v>
      </c>
      <c r="W336" s="45"/>
    </row>
    <row r="337" spans="19:23" ht="12.75">
      <c r="S337" s="13"/>
      <c r="W337" s="57"/>
    </row>
    <row r="338" spans="3:23" ht="12.75">
      <c r="C338" s="7">
        <v>5</v>
      </c>
      <c r="D338" s="8" t="s">
        <v>294</v>
      </c>
      <c r="E338" s="55">
        <v>6</v>
      </c>
      <c r="F338" s="55">
        <v>3</v>
      </c>
      <c r="G338" s="55">
        <v>92</v>
      </c>
      <c r="H338" s="3" t="s">
        <v>295</v>
      </c>
      <c r="S338" s="13" t="s">
        <v>50</v>
      </c>
      <c r="W338" s="3" t="s">
        <v>51</v>
      </c>
    </row>
    <row r="339" spans="3:23" ht="12.75">
      <c r="C339" s="26">
        <f>E339+G339+I339+K339+M339+O339</f>
        <v>10</v>
      </c>
      <c r="D339" s="27"/>
      <c r="G339" s="28">
        <f>IF(G338="","",_XLL.HEXINDEZ(MID(TEXT(G338,"00"),1,1))+1)</f>
        <v>10</v>
      </c>
      <c r="H339" s="29" t="str">
        <f>IF(H338="","",CONCATENATE(MID(TEXT(G338,"00"),2,1),H338))</f>
        <v>26D</v>
      </c>
      <c r="I339"/>
      <c r="J339"/>
      <c r="K339"/>
      <c r="L339"/>
      <c r="M339"/>
      <c r="N339"/>
      <c r="S339" s="13">
        <v>1</v>
      </c>
      <c r="W339" s="45" t="s">
        <v>296</v>
      </c>
    </row>
    <row r="340" spans="3:23" ht="12.75">
      <c r="C340" s="7" t="s">
        <v>28</v>
      </c>
      <c r="D340" s="8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S340" s="13">
        <v>2</v>
      </c>
      <c r="W340" s="45"/>
    </row>
    <row r="341" spans="3:23" ht="12.75">
      <c r="C341" s="62"/>
      <c r="S341" s="13">
        <v>3</v>
      </c>
      <c r="W341" s="45" t="s">
        <v>297</v>
      </c>
    </row>
    <row r="342" spans="3:23" ht="12.75">
      <c r="C342" s="62"/>
      <c r="S342" s="13">
        <v>4</v>
      </c>
      <c r="W342" s="45"/>
    </row>
    <row r="343" spans="3:23" ht="12.75">
      <c r="C343" s="62"/>
      <c r="S343" s="13">
        <v>5</v>
      </c>
      <c r="W343" s="45" t="s">
        <v>298</v>
      </c>
    </row>
    <row r="344" spans="3:23" ht="12.75">
      <c r="C344" s="62"/>
      <c r="S344" s="13">
        <v>6</v>
      </c>
      <c r="W344" s="45"/>
    </row>
    <row r="345" spans="19:23" ht="12.75">
      <c r="S345" s="13">
        <v>7</v>
      </c>
      <c r="W345" s="45" t="s">
        <v>299</v>
      </c>
    </row>
    <row r="346" spans="19:23" ht="12.75">
      <c r="S346" s="13">
        <v>8</v>
      </c>
      <c r="W346" s="45"/>
    </row>
    <row r="347" spans="19:23" ht="12.75">
      <c r="S347" s="13">
        <v>9</v>
      </c>
      <c r="W347" s="45" t="s">
        <v>300</v>
      </c>
    </row>
    <row r="348" spans="19:23" ht="12.75">
      <c r="S348" s="13" t="s">
        <v>29</v>
      </c>
      <c r="W348" s="45"/>
    </row>
    <row r="349" spans="19:23" ht="12.75">
      <c r="S349" s="13"/>
      <c r="W349" s="57"/>
    </row>
    <row r="350" spans="3:23" ht="12.75">
      <c r="C350" s="7">
        <v>5</v>
      </c>
      <c r="D350" s="8">
        <v>27</v>
      </c>
      <c r="E350" s="55">
        <v>6</v>
      </c>
      <c r="F350" s="55">
        <v>3</v>
      </c>
      <c r="G350" s="55">
        <v>92</v>
      </c>
      <c r="H350" s="3">
        <v>77</v>
      </c>
      <c r="S350" s="13" t="s">
        <v>50</v>
      </c>
      <c r="W350" s="3" t="s">
        <v>51</v>
      </c>
    </row>
    <row r="351" spans="3:23" ht="12.75">
      <c r="C351" s="26">
        <f>E351+G351+I351+K351+M351+O351</f>
        <v>10</v>
      </c>
      <c r="D351" s="27"/>
      <c r="G351" s="28">
        <f>IF(G350="","",_XLL.HEXINDEZ(MID(TEXT(G350,"00"),1,1))+1)</f>
        <v>10</v>
      </c>
      <c r="H351" s="29" t="str">
        <f>IF(H350="","",CONCATENATE(MID(TEXT(G350,"00"),2,1),H350))</f>
        <v>277</v>
      </c>
      <c r="I351"/>
      <c r="J351"/>
      <c r="K351"/>
      <c r="L351"/>
      <c r="M351"/>
      <c r="N351"/>
      <c r="S351" s="13">
        <v>1</v>
      </c>
      <c r="W351" s="45" t="s">
        <v>301</v>
      </c>
    </row>
    <row r="352" spans="3:23" ht="12.75">
      <c r="C352" s="7" t="s">
        <v>28</v>
      </c>
      <c r="D352" s="8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S352" s="13">
        <v>2</v>
      </c>
      <c r="W352" s="45"/>
    </row>
    <row r="353" spans="3:23" ht="12.75">
      <c r="C353" s="62"/>
      <c r="S353" s="13">
        <v>3</v>
      </c>
      <c r="W353" s="45" t="s">
        <v>302</v>
      </c>
    </row>
    <row r="354" spans="3:23" ht="12.75">
      <c r="C354" s="62"/>
      <c r="S354" s="13">
        <v>4</v>
      </c>
      <c r="W354" s="45"/>
    </row>
    <row r="355" spans="3:23" ht="12.75">
      <c r="C355" s="62"/>
      <c r="S355" s="13">
        <v>5</v>
      </c>
      <c r="W355" s="45" t="s">
        <v>303</v>
      </c>
    </row>
    <row r="356" spans="3:23" ht="12.75">
      <c r="C356" s="62"/>
      <c r="S356" s="13">
        <v>6</v>
      </c>
      <c r="W356" s="45"/>
    </row>
    <row r="357" spans="19:23" ht="12.75">
      <c r="S357" s="13">
        <v>7</v>
      </c>
      <c r="W357" s="45" t="s">
        <v>304</v>
      </c>
    </row>
    <row r="358" spans="19:23" ht="12.75">
      <c r="S358" s="13">
        <v>8</v>
      </c>
      <c r="W358" s="45"/>
    </row>
    <row r="359" spans="19:23" ht="12.75">
      <c r="S359" s="13">
        <v>9</v>
      </c>
      <c r="W359" s="45" t="s">
        <v>305</v>
      </c>
    </row>
    <row r="360" spans="19:23" ht="12.75">
      <c r="S360" s="13" t="s">
        <v>29</v>
      </c>
      <c r="W360" s="45"/>
    </row>
    <row r="361" spans="19:23" ht="12.75">
      <c r="S361" s="13"/>
      <c r="W361" s="57"/>
    </row>
    <row r="362" spans="3:23" ht="12.75">
      <c r="C362" s="7">
        <v>5</v>
      </c>
      <c r="D362" s="8" t="s">
        <v>306</v>
      </c>
      <c r="E362" s="55">
        <v>6</v>
      </c>
      <c r="F362" s="55">
        <v>3</v>
      </c>
      <c r="G362" s="55">
        <v>92</v>
      </c>
      <c r="H362" s="3">
        <v>81</v>
      </c>
      <c r="S362" s="13" t="s">
        <v>50</v>
      </c>
      <c r="W362" s="3" t="s">
        <v>51</v>
      </c>
    </row>
    <row r="363" spans="3:23" ht="12.75">
      <c r="C363" s="26">
        <f>E363+G363+I363+K363+M363+O363</f>
        <v>10</v>
      </c>
      <c r="D363" s="27"/>
      <c r="G363" s="28">
        <f>IF(G362="","",_XLL.HEXINDEZ(MID(TEXT(G362,"00"),1,1))+1)</f>
        <v>10</v>
      </c>
      <c r="H363" s="29" t="str">
        <f>IF(H362="","",CONCATENATE(MID(TEXT(G362,"00"),2,1),H362))</f>
        <v>281</v>
      </c>
      <c r="I363"/>
      <c r="J363"/>
      <c r="K363"/>
      <c r="L363"/>
      <c r="M363"/>
      <c r="N363"/>
      <c r="S363" s="13">
        <v>1</v>
      </c>
      <c r="W363" s="45" t="s">
        <v>307</v>
      </c>
    </row>
    <row r="364" spans="3:23" ht="12.75">
      <c r="C364" s="7" t="s">
        <v>28</v>
      </c>
      <c r="D364" s="8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 t="s">
        <v>29</v>
      </c>
      <c r="N364" s="3">
        <v>0</v>
      </c>
      <c r="S364" s="13">
        <v>2</v>
      </c>
      <c r="W364" s="45"/>
    </row>
    <row r="365" spans="3:23" ht="12.75">
      <c r="C365" s="62"/>
      <c r="S365" s="13">
        <v>3</v>
      </c>
      <c r="W365" s="45" t="s">
        <v>308</v>
      </c>
    </row>
    <row r="366" spans="3:23" ht="12.75">
      <c r="C366" s="62"/>
      <c r="S366" s="13">
        <v>4</v>
      </c>
      <c r="W366" s="45"/>
    </row>
    <row r="367" spans="3:23" ht="12.75">
      <c r="C367" s="62"/>
      <c r="S367" s="13">
        <v>5</v>
      </c>
      <c r="W367" s="45" t="s">
        <v>309</v>
      </c>
    </row>
    <row r="368" spans="3:23" ht="12.75">
      <c r="C368" s="62"/>
      <c r="D368" s="58"/>
      <c r="S368" s="13">
        <v>6</v>
      </c>
      <c r="W368" s="45"/>
    </row>
    <row r="369" spans="19:23" ht="12.75">
      <c r="S369" s="13">
        <v>7</v>
      </c>
      <c r="W369" s="45" t="s">
        <v>310</v>
      </c>
    </row>
    <row r="370" spans="19:23" ht="12.75">
      <c r="S370" s="13">
        <v>8</v>
      </c>
      <c r="W370" s="45"/>
    </row>
    <row r="371" spans="19:23" ht="12.75">
      <c r="S371" s="13">
        <v>9</v>
      </c>
      <c r="W371" s="45" t="s">
        <v>311</v>
      </c>
    </row>
    <row r="372" spans="19:23" ht="12.75">
      <c r="S372" s="13" t="s">
        <v>29</v>
      </c>
      <c r="W372" s="45"/>
    </row>
    <row r="373" spans="19:23" ht="12.75">
      <c r="S373" s="13"/>
      <c r="W373" s="57"/>
    </row>
    <row r="374" spans="3:23" ht="12.75">
      <c r="C374" s="7">
        <v>5</v>
      </c>
      <c r="D374" s="8" t="s">
        <v>283</v>
      </c>
      <c r="E374" s="55">
        <v>6</v>
      </c>
      <c r="F374" s="55">
        <v>3</v>
      </c>
      <c r="G374" s="55">
        <v>92</v>
      </c>
      <c r="H374" s="3" t="s">
        <v>312</v>
      </c>
      <c r="S374" s="13" t="s">
        <v>50</v>
      </c>
      <c r="W374" s="3" t="s">
        <v>51</v>
      </c>
    </row>
    <row r="375" spans="3:23" ht="12.75">
      <c r="C375" s="26">
        <f>E375+G375+I375+K375+M375+O375</f>
        <v>10</v>
      </c>
      <c r="D375" s="27"/>
      <c r="G375" s="28">
        <f>IF(G374="","",_XLL.HEXINDEZ(MID(TEXT(G374,"00"),1,1))+1)</f>
        <v>10</v>
      </c>
      <c r="H375" s="29" t="str">
        <f>IF(H374="","",CONCATENATE(MID(TEXT(G374,"00"),2,1),H374))</f>
        <v>28B</v>
      </c>
      <c r="I375"/>
      <c r="J375"/>
      <c r="K375"/>
      <c r="L375"/>
      <c r="M375"/>
      <c r="N375"/>
      <c r="S375" s="13">
        <v>1</v>
      </c>
      <c r="W375" s="45" t="s">
        <v>313</v>
      </c>
    </row>
    <row r="376" spans="3:23" ht="12.75">
      <c r="C376" s="7" t="s">
        <v>28</v>
      </c>
      <c r="D376" s="8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S376" s="13">
        <v>2</v>
      </c>
      <c r="W376" s="45"/>
    </row>
    <row r="377" spans="3:23" ht="12.75">
      <c r="C377" s="62"/>
      <c r="S377" s="13">
        <v>3</v>
      </c>
      <c r="W377" s="45" t="s">
        <v>314</v>
      </c>
    </row>
    <row r="378" spans="3:23" ht="12.75">
      <c r="C378" s="62"/>
      <c r="S378" s="13">
        <v>4</v>
      </c>
      <c r="W378" s="45"/>
    </row>
    <row r="379" spans="3:23" ht="12.75">
      <c r="C379" s="62"/>
      <c r="S379" s="13">
        <v>5</v>
      </c>
      <c r="W379" s="45" t="s">
        <v>315</v>
      </c>
    </row>
    <row r="380" spans="3:23" ht="12.75">
      <c r="C380" s="62"/>
      <c r="S380" s="13">
        <v>6</v>
      </c>
      <c r="W380" s="45"/>
    </row>
    <row r="381" spans="19:23" ht="12.75">
      <c r="S381" s="13">
        <v>7</v>
      </c>
      <c r="W381" s="45" t="s">
        <v>316</v>
      </c>
    </row>
    <row r="382" spans="19:23" ht="12.75">
      <c r="S382" s="13">
        <v>8</v>
      </c>
      <c r="W382" s="45"/>
    </row>
    <row r="383" spans="19:23" ht="12.75">
      <c r="S383" s="13">
        <v>9</v>
      </c>
      <c r="W383" s="45" t="s">
        <v>317</v>
      </c>
    </row>
    <row r="384" spans="19:23" ht="12.75">
      <c r="S384" s="13" t="s">
        <v>29</v>
      </c>
      <c r="W384" s="45"/>
    </row>
    <row r="385" spans="19:23" ht="12.75">
      <c r="S385" s="13"/>
      <c r="W385" s="57"/>
    </row>
    <row r="386" spans="3:23" ht="12.75">
      <c r="C386" s="7">
        <v>5</v>
      </c>
      <c r="D386" s="8" t="s">
        <v>318</v>
      </c>
      <c r="E386" s="55">
        <v>6</v>
      </c>
      <c r="F386" s="55">
        <v>3</v>
      </c>
      <c r="G386" s="55">
        <v>92</v>
      </c>
      <c r="H386" s="3">
        <v>95</v>
      </c>
      <c r="S386" s="13" t="s">
        <v>50</v>
      </c>
      <c r="W386" s="3" t="s">
        <v>51</v>
      </c>
    </row>
    <row r="387" spans="3:23" ht="12.75">
      <c r="C387" s="26">
        <f>E387+G387+I387+K387+M387+O387</f>
        <v>10</v>
      </c>
      <c r="D387" s="27"/>
      <c r="G387" s="28">
        <f>IF(G386="","",_XLL.HEXINDEZ(MID(TEXT(G386,"00"),1,1))+1)</f>
        <v>10</v>
      </c>
      <c r="H387" s="29" t="str">
        <f>IF(H386="","",CONCATENATE(MID(TEXT(G386,"00"),2,1),H386))</f>
        <v>295</v>
      </c>
      <c r="I387"/>
      <c r="J387"/>
      <c r="K387"/>
      <c r="L387"/>
      <c r="M387"/>
      <c r="N387"/>
      <c r="S387" s="13">
        <v>1</v>
      </c>
      <c r="W387" s="45" t="s">
        <v>319</v>
      </c>
    </row>
    <row r="388" spans="3:23" ht="12.75">
      <c r="C388" s="7" t="s">
        <v>28</v>
      </c>
      <c r="D388" s="8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S388" s="13">
        <v>2</v>
      </c>
      <c r="W388" s="45"/>
    </row>
    <row r="389" spans="3:23" ht="12.75">
      <c r="C389" s="62"/>
      <c r="S389" s="13">
        <v>3</v>
      </c>
      <c r="W389" s="45" t="s">
        <v>320</v>
      </c>
    </row>
    <row r="390" spans="3:23" ht="12.75">
      <c r="C390" s="62"/>
      <c r="S390" s="13">
        <v>4</v>
      </c>
      <c r="W390" s="45"/>
    </row>
    <row r="391" spans="3:23" ht="12.75">
      <c r="C391" s="62"/>
      <c r="S391" s="13">
        <v>5</v>
      </c>
      <c r="W391" s="45" t="s">
        <v>321</v>
      </c>
    </row>
    <row r="392" spans="3:23" ht="12.75">
      <c r="C392" s="62"/>
      <c r="S392" s="13">
        <v>6</v>
      </c>
      <c r="W392" s="45"/>
    </row>
    <row r="393" spans="19:23" ht="12.75">
      <c r="S393" s="13">
        <v>7</v>
      </c>
      <c r="W393" s="45" t="s">
        <v>322</v>
      </c>
    </row>
    <row r="394" spans="19:23" ht="12.75">
      <c r="S394" s="13">
        <v>8</v>
      </c>
      <c r="W394" s="45"/>
    </row>
    <row r="395" spans="19:23" ht="12.75">
      <c r="S395" s="13">
        <v>9</v>
      </c>
      <c r="W395" s="45" t="s">
        <v>323</v>
      </c>
    </row>
    <row r="396" spans="19:23" ht="12.75">
      <c r="S396" s="13" t="s">
        <v>29</v>
      </c>
      <c r="W396" s="45"/>
    </row>
    <row r="397" spans="19:23" ht="12.75">
      <c r="S397" s="13"/>
      <c r="W397" s="57"/>
    </row>
    <row r="398" spans="3:23" ht="12.75">
      <c r="C398" s="7">
        <v>5</v>
      </c>
      <c r="D398" s="8" t="s">
        <v>324</v>
      </c>
      <c r="E398" s="55">
        <v>6</v>
      </c>
      <c r="F398" s="55">
        <v>3</v>
      </c>
      <c r="G398" s="55">
        <v>92</v>
      </c>
      <c r="H398" s="3" t="s">
        <v>325</v>
      </c>
      <c r="S398" s="13" t="s">
        <v>50</v>
      </c>
      <c r="W398" s="3" t="s">
        <v>51</v>
      </c>
    </row>
    <row r="399" spans="3:23" ht="12.75">
      <c r="C399" s="26">
        <f>E399+G399+I399+K399+M399+O399</f>
        <v>10</v>
      </c>
      <c r="D399" s="27"/>
      <c r="G399" s="28">
        <f>IF(G398="","",_XLL.HEXINDEZ(MID(TEXT(G398,"00"),1,1))+1)</f>
        <v>10</v>
      </c>
      <c r="H399" s="29" t="str">
        <f>IF(H398="","",CONCATENATE(MID(TEXT(G398,"00"),2,1),H398))</f>
        <v>29F</v>
      </c>
      <c r="I399"/>
      <c r="J399"/>
      <c r="K399"/>
      <c r="L399"/>
      <c r="M399"/>
      <c r="N399"/>
      <c r="S399" s="13">
        <v>1</v>
      </c>
      <c r="W399" s="45" t="s">
        <v>326</v>
      </c>
    </row>
    <row r="400" spans="3:23" ht="12.75">
      <c r="C400" s="7" t="s">
        <v>28</v>
      </c>
      <c r="D400" s="8">
        <v>0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S400" s="13">
        <v>2</v>
      </c>
      <c r="W400" s="45"/>
    </row>
    <row r="401" spans="3:23" ht="12.75">
      <c r="C401" s="62"/>
      <c r="S401" s="13">
        <v>3</v>
      </c>
      <c r="W401" s="45" t="s">
        <v>327</v>
      </c>
    </row>
    <row r="402" spans="3:23" ht="12.75">
      <c r="C402" s="62"/>
      <c r="S402" s="13">
        <v>4</v>
      </c>
      <c r="W402" s="45"/>
    </row>
    <row r="403" spans="3:23" ht="12.75">
      <c r="C403" s="62"/>
      <c r="S403" s="13">
        <v>5</v>
      </c>
      <c r="W403" s="45" t="s">
        <v>328</v>
      </c>
    </row>
    <row r="404" spans="3:23" ht="12.75">
      <c r="C404" s="62"/>
      <c r="S404" s="13">
        <v>6</v>
      </c>
      <c r="W404" s="45"/>
    </row>
    <row r="405" spans="19:23" ht="12.75">
      <c r="S405" s="13">
        <v>7</v>
      </c>
      <c r="W405" s="45" t="s">
        <v>329</v>
      </c>
    </row>
    <row r="406" spans="19:23" ht="12.75">
      <c r="S406" s="13">
        <v>8</v>
      </c>
      <c r="W406" s="45"/>
    </row>
    <row r="407" spans="19:23" ht="12.75">
      <c r="S407" s="13">
        <v>9</v>
      </c>
      <c r="W407" s="45" t="s">
        <v>330</v>
      </c>
    </row>
    <row r="408" spans="19:23" ht="12.75">
      <c r="S408" s="13" t="s">
        <v>29</v>
      </c>
      <c r="W408" s="45"/>
    </row>
    <row r="409" spans="19:23" ht="12.75">
      <c r="S409" s="13"/>
      <c r="W409" s="57"/>
    </row>
    <row r="410" spans="3:23" ht="12.75">
      <c r="C410" s="7">
        <v>5</v>
      </c>
      <c r="D410" s="8" t="s">
        <v>169</v>
      </c>
      <c r="E410" s="55">
        <v>6</v>
      </c>
      <c r="F410" s="55">
        <v>3</v>
      </c>
      <c r="G410" s="55">
        <v>92</v>
      </c>
      <c r="H410" s="3" t="s">
        <v>331</v>
      </c>
      <c r="S410" s="13" t="s">
        <v>50</v>
      </c>
      <c r="W410" s="3" t="s">
        <v>51</v>
      </c>
    </row>
    <row r="411" spans="3:23" ht="12.75">
      <c r="C411" s="26">
        <f>E411+G411+I411+K411+M411+O411</f>
        <v>10</v>
      </c>
      <c r="D411" s="27"/>
      <c r="G411" s="28">
        <f>IF(G410="","",_XLL.HEXINDEZ(MID(TEXT(G410,"00"),1,1))+1)</f>
        <v>10</v>
      </c>
      <c r="H411" s="29" t="str">
        <f>IF(H410="","",CONCATENATE(MID(TEXT(G410,"00"),2,1),H410))</f>
        <v>2A9</v>
      </c>
      <c r="I411"/>
      <c r="J411"/>
      <c r="K411"/>
      <c r="L411"/>
      <c r="M411"/>
      <c r="N411"/>
      <c r="S411" s="13">
        <v>1</v>
      </c>
      <c r="W411" s="45" t="s">
        <v>332</v>
      </c>
    </row>
    <row r="412" spans="3:23" ht="12.75">
      <c r="C412" s="7" t="s">
        <v>28</v>
      </c>
      <c r="D412" s="8">
        <v>0</v>
      </c>
      <c r="E412" s="3">
        <v>0</v>
      </c>
      <c r="F412" s="3">
        <v>0</v>
      </c>
      <c r="G412" s="3">
        <v>1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S412" s="13">
        <v>2</v>
      </c>
      <c r="W412" s="45"/>
    </row>
    <row r="413" spans="3:23" ht="12.75">
      <c r="C413" s="62"/>
      <c r="S413" s="13">
        <v>3</v>
      </c>
      <c r="W413" s="45" t="s">
        <v>333</v>
      </c>
    </row>
    <row r="414" spans="3:23" ht="12.75">
      <c r="C414" s="62"/>
      <c r="S414" s="13">
        <v>4</v>
      </c>
      <c r="W414" s="45"/>
    </row>
    <row r="415" spans="3:23" ht="12.75">
      <c r="C415" s="62"/>
      <c r="S415" s="13">
        <v>5</v>
      </c>
      <c r="W415" s="45" t="s">
        <v>334</v>
      </c>
    </row>
    <row r="416" spans="3:23" ht="12.75">
      <c r="C416" s="62"/>
      <c r="S416" s="13">
        <v>6</v>
      </c>
      <c r="W416" s="45"/>
    </row>
    <row r="417" spans="19:23" ht="12.75">
      <c r="S417" s="13">
        <v>7</v>
      </c>
      <c r="W417" s="45" t="s">
        <v>335</v>
      </c>
    </row>
    <row r="418" spans="19:23" ht="12.75">
      <c r="S418" s="13">
        <v>8</v>
      </c>
      <c r="W418" s="45"/>
    </row>
    <row r="419" spans="19:23" ht="12.75">
      <c r="S419" s="13">
        <v>9</v>
      </c>
      <c r="W419" s="45" t="s">
        <v>336</v>
      </c>
    </row>
    <row r="420" spans="19:23" ht="12.75">
      <c r="S420" s="13" t="s">
        <v>29</v>
      </c>
      <c r="W420" s="45"/>
    </row>
    <row r="421" spans="19:23" ht="12.75">
      <c r="S421" s="13"/>
      <c r="W421" s="57"/>
    </row>
    <row r="422" spans="3:23" ht="12.75">
      <c r="C422" s="7">
        <v>5</v>
      </c>
      <c r="D422" s="8" t="s">
        <v>76</v>
      </c>
      <c r="E422" s="55">
        <v>6</v>
      </c>
      <c r="F422" s="55">
        <v>3</v>
      </c>
      <c r="G422" s="55">
        <v>92</v>
      </c>
      <c r="H422" s="3" t="s">
        <v>235</v>
      </c>
      <c r="S422" s="13" t="s">
        <v>50</v>
      </c>
      <c r="W422" s="3" t="s">
        <v>51</v>
      </c>
    </row>
    <row r="423" spans="3:23" ht="12.75">
      <c r="C423" s="26">
        <f>E423+G423+I423+K423+M423+O423</f>
        <v>10</v>
      </c>
      <c r="D423" s="27"/>
      <c r="G423" s="28">
        <f>IF(G422="","",_XLL.HEXINDEZ(MID(TEXT(G422,"00"),1,1))+1)</f>
        <v>10</v>
      </c>
      <c r="H423" s="29" t="str">
        <f>IF(H422="","",CONCATENATE(MID(TEXT(G422,"00"),2,1),H422))</f>
        <v>2B3</v>
      </c>
      <c r="I423"/>
      <c r="J423"/>
      <c r="K423"/>
      <c r="L423"/>
      <c r="M423"/>
      <c r="N423"/>
      <c r="S423" s="13">
        <v>1</v>
      </c>
      <c r="W423" s="45" t="s">
        <v>337</v>
      </c>
    </row>
    <row r="424" spans="3:23" ht="12.75">
      <c r="C424" s="7" t="s">
        <v>28</v>
      </c>
      <c r="D424" s="8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S424" s="13">
        <v>2</v>
      </c>
      <c r="W424" s="45"/>
    </row>
    <row r="425" spans="3:23" ht="12.75">
      <c r="C425" s="62"/>
      <c r="S425" s="13">
        <v>3</v>
      </c>
      <c r="W425" s="45" t="s">
        <v>338</v>
      </c>
    </row>
    <row r="426" spans="3:23" ht="12.75">
      <c r="C426" s="62"/>
      <c r="S426" s="13">
        <v>4</v>
      </c>
      <c r="W426" s="45"/>
    </row>
    <row r="427" spans="3:23" ht="12.75">
      <c r="C427" s="62"/>
      <c r="S427" s="13">
        <v>5</v>
      </c>
      <c r="W427" s="45" t="s">
        <v>339</v>
      </c>
    </row>
    <row r="428" spans="3:23" ht="12.75">
      <c r="C428" s="62"/>
      <c r="S428" s="13">
        <v>6</v>
      </c>
      <c r="W428" s="45"/>
    </row>
    <row r="429" spans="19:23" ht="12.75">
      <c r="S429" s="13">
        <v>7</v>
      </c>
      <c r="W429" s="45" t="s">
        <v>340</v>
      </c>
    </row>
    <row r="430" spans="19:23" ht="12.75">
      <c r="S430" s="13">
        <v>8</v>
      </c>
      <c r="W430" s="45"/>
    </row>
    <row r="431" spans="19:23" ht="12.75">
      <c r="S431" s="13">
        <v>9</v>
      </c>
      <c r="W431" s="45" t="s">
        <v>341</v>
      </c>
    </row>
    <row r="432" spans="19:23" ht="12.75">
      <c r="S432" s="13" t="s">
        <v>29</v>
      </c>
      <c r="W432" s="45"/>
    </row>
    <row r="433" spans="19:23" ht="12.75">
      <c r="S433" s="13"/>
      <c r="W433" s="57"/>
    </row>
    <row r="434" spans="3:23" ht="12.75">
      <c r="C434" s="7">
        <v>5</v>
      </c>
      <c r="D434" s="8" t="s">
        <v>342</v>
      </c>
      <c r="E434" s="55">
        <v>6</v>
      </c>
      <c r="F434" s="55">
        <v>3</v>
      </c>
      <c r="G434" s="55">
        <v>92</v>
      </c>
      <c r="H434" s="3" t="s">
        <v>343</v>
      </c>
      <c r="S434" s="13" t="s">
        <v>50</v>
      </c>
      <c r="W434" s="3" t="s">
        <v>51</v>
      </c>
    </row>
    <row r="435" spans="3:23" ht="12.75">
      <c r="C435" s="26">
        <f>E435+G435+I435+K435+M435+O435</f>
        <v>10</v>
      </c>
      <c r="D435" s="27"/>
      <c r="G435" s="28">
        <f>IF(G434="","",_XLL.HEXINDEZ(MID(TEXT(G434,"00"),1,1))+1)</f>
        <v>10</v>
      </c>
      <c r="H435" s="29" t="str">
        <f>IF(H434="","",CONCATENATE(MID(TEXT(G434,"00"),2,1),H434))</f>
        <v>2BD</v>
      </c>
      <c r="I435"/>
      <c r="J435"/>
      <c r="K435"/>
      <c r="L435"/>
      <c r="M435"/>
      <c r="N435"/>
      <c r="S435" s="13">
        <v>1</v>
      </c>
      <c r="W435" s="45" t="s">
        <v>344</v>
      </c>
    </row>
    <row r="436" spans="3:23" ht="12.75">
      <c r="C436" s="7" t="s">
        <v>28</v>
      </c>
      <c r="D436" s="8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S436" s="13">
        <v>2</v>
      </c>
      <c r="W436" s="45"/>
    </row>
    <row r="437" spans="3:23" ht="12.75">
      <c r="C437" s="62"/>
      <c r="S437" s="13">
        <v>3</v>
      </c>
      <c r="W437" s="45" t="s">
        <v>345</v>
      </c>
    </row>
    <row r="438" spans="3:23" ht="12.75">
      <c r="C438" s="62"/>
      <c r="S438" s="13">
        <v>4</v>
      </c>
      <c r="W438" s="45"/>
    </row>
    <row r="439" spans="3:23" ht="12.75">
      <c r="C439" s="62"/>
      <c r="S439" s="13">
        <v>5</v>
      </c>
      <c r="W439" s="45" t="s">
        <v>346</v>
      </c>
    </row>
    <row r="440" spans="3:23" ht="12.75">
      <c r="C440" s="62"/>
      <c r="S440" s="13">
        <v>6</v>
      </c>
      <c r="W440" s="45"/>
    </row>
    <row r="441" spans="19:23" ht="12.75">
      <c r="S441" s="13">
        <v>7</v>
      </c>
      <c r="W441" s="45" t="s">
        <v>347</v>
      </c>
    </row>
    <row r="442" spans="19:23" ht="12.75">
      <c r="S442" s="13">
        <v>8</v>
      </c>
      <c r="W442" s="45"/>
    </row>
    <row r="443" spans="19:23" ht="12.75">
      <c r="S443" s="13">
        <v>9</v>
      </c>
      <c r="W443" s="45" t="s">
        <v>348</v>
      </c>
    </row>
    <row r="444" spans="19:23" ht="12.75">
      <c r="S444" s="13" t="s">
        <v>29</v>
      </c>
      <c r="W444" s="45"/>
    </row>
    <row r="445" spans="19:23" ht="12.75">
      <c r="S445" s="13"/>
      <c r="W445" s="57"/>
    </row>
    <row r="446" spans="3:23" ht="12.75">
      <c r="C446" s="7">
        <v>5</v>
      </c>
      <c r="D446" s="8">
        <v>97</v>
      </c>
      <c r="E446" s="55">
        <v>6</v>
      </c>
      <c r="F446" s="55">
        <v>3</v>
      </c>
      <c r="G446" s="55">
        <v>92</v>
      </c>
      <c r="H446" s="3" t="s">
        <v>349</v>
      </c>
      <c r="S446" s="13" t="s">
        <v>50</v>
      </c>
      <c r="W446" s="3" t="s">
        <v>51</v>
      </c>
    </row>
    <row r="447" spans="3:23" ht="12.75">
      <c r="C447" s="26">
        <f>E447+G447+I447+K447+M447+O447</f>
        <v>10</v>
      </c>
      <c r="D447" s="27"/>
      <c r="G447" s="28">
        <f>IF(G446="","",_XLL.HEXINDEZ(MID(TEXT(G446,"00"),1,1))+1)</f>
        <v>10</v>
      </c>
      <c r="H447" s="29" t="str">
        <f>IF(H446="","",CONCATENATE(MID(TEXT(G446,"00"),2,1),H446))</f>
        <v>2C7</v>
      </c>
      <c r="I447"/>
      <c r="J447"/>
      <c r="K447"/>
      <c r="L447"/>
      <c r="M447"/>
      <c r="N447"/>
      <c r="S447" s="13">
        <v>1</v>
      </c>
      <c r="W447" s="57"/>
    </row>
    <row r="448" spans="3:23" ht="12.75">
      <c r="C448" s="7" t="s">
        <v>28</v>
      </c>
      <c r="D448" s="8">
        <v>0</v>
      </c>
      <c r="E448" s="3">
        <v>0</v>
      </c>
      <c r="F448" s="3">
        <v>0</v>
      </c>
      <c r="G448" s="3">
        <v>1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S448" s="13">
        <v>2</v>
      </c>
      <c r="W448" s="57"/>
    </row>
    <row r="449" spans="3:23" ht="12.75">
      <c r="C449" s="62"/>
      <c r="S449" s="13">
        <v>3</v>
      </c>
      <c r="W449" s="45" t="s">
        <v>350</v>
      </c>
    </row>
    <row r="450" spans="3:23" ht="12.75">
      <c r="C450" s="62"/>
      <c r="S450" s="13">
        <v>4</v>
      </c>
      <c r="W450" s="45"/>
    </row>
    <row r="451" spans="19:23" ht="12.75">
      <c r="S451" s="13">
        <v>5</v>
      </c>
      <c r="W451" s="45" t="s">
        <v>351</v>
      </c>
    </row>
    <row r="452" spans="19:23" ht="12.75">
      <c r="S452" s="13">
        <v>6</v>
      </c>
      <c r="W452" s="45"/>
    </row>
    <row r="453" spans="19:23" ht="12.75">
      <c r="S453" s="13">
        <v>7</v>
      </c>
      <c r="W453" s="57"/>
    </row>
    <row r="454" spans="19:23" ht="12.75">
      <c r="S454" s="13">
        <v>8</v>
      </c>
      <c r="W454" s="57"/>
    </row>
    <row r="455" ht="12.75">
      <c r="S455" s="13">
        <v>9</v>
      </c>
    </row>
    <row r="456" ht="12.75">
      <c r="S456" s="13" t="s">
        <v>29</v>
      </c>
    </row>
    <row r="457" ht="12.75">
      <c r="S457" s="13"/>
    </row>
    <row r="458" spans="3:19" ht="12.75">
      <c r="C458" s="7">
        <v>5</v>
      </c>
      <c r="D458" s="8">
        <v>81</v>
      </c>
      <c r="E458" s="55">
        <v>6</v>
      </c>
      <c r="F458" s="55">
        <v>3</v>
      </c>
      <c r="G458" s="55">
        <v>92</v>
      </c>
      <c r="H458" s="3" t="s">
        <v>306</v>
      </c>
      <c r="S458" s="13" t="s">
        <v>50</v>
      </c>
    </row>
    <row r="459" spans="3:19" ht="12.75">
      <c r="C459" s="26">
        <f>E459+G459+I459+K459+M459+O459</f>
        <v>10</v>
      </c>
      <c r="D459" s="27"/>
      <c r="G459" s="28">
        <f>IF(G458="","",_XLL.HEXINDEZ(MID(TEXT(G458,"00"),1,1))+1)</f>
        <v>10</v>
      </c>
      <c r="H459" s="29" t="str">
        <f>IF(H458="","",CONCATENATE(MID(TEXT(G458,"00"),2,1),H458))</f>
        <v>2D1</v>
      </c>
      <c r="I459"/>
      <c r="J459"/>
      <c r="K459"/>
      <c r="L459"/>
      <c r="M459"/>
      <c r="N459"/>
      <c r="S459" s="13">
        <v>1</v>
      </c>
    </row>
    <row r="460" spans="3:19" ht="12.75">
      <c r="C460" s="7" t="s">
        <v>28</v>
      </c>
      <c r="D460" s="8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S460" s="13">
        <v>2</v>
      </c>
    </row>
    <row r="461" ht="12.75">
      <c r="S461" s="13">
        <v>3</v>
      </c>
    </row>
    <row r="462" ht="12.75">
      <c r="S462" s="13">
        <v>4</v>
      </c>
    </row>
    <row r="463" ht="12.75">
      <c r="S463" s="13">
        <v>5</v>
      </c>
    </row>
    <row r="464" ht="12.75">
      <c r="S464" s="13">
        <v>6</v>
      </c>
    </row>
    <row r="465" ht="12.75">
      <c r="S465" s="13">
        <v>7</v>
      </c>
    </row>
    <row r="466" ht="12.75">
      <c r="S466" s="13">
        <v>8</v>
      </c>
    </row>
    <row r="467" ht="12.75">
      <c r="S467" s="13">
        <v>9</v>
      </c>
    </row>
    <row r="468" ht="12.75">
      <c r="S468" s="13" t="s">
        <v>29</v>
      </c>
    </row>
    <row r="469" ht="12.75">
      <c r="S469" s="13"/>
    </row>
    <row r="470" spans="3:19" ht="12.75">
      <c r="C470" s="7">
        <v>5</v>
      </c>
      <c r="D470" s="8">
        <v>47</v>
      </c>
      <c r="E470" s="55">
        <v>6</v>
      </c>
      <c r="F470" s="55">
        <v>3</v>
      </c>
      <c r="G470" s="3">
        <v>32</v>
      </c>
      <c r="H470" s="3" t="s">
        <v>283</v>
      </c>
      <c r="S470" s="13" t="s">
        <v>50</v>
      </c>
    </row>
    <row r="471" spans="3:19" ht="12.75">
      <c r="C471" s="26">
        <f>E471+G471+I471+K471+M471+O471</f>
        <v>4</v>
      </c>
      <c r="D471" s="27"/>
      <c r="G471" s="28">
        <f>IF(G470="","",_XLL.HEXINDEZ(MID(TEXT(G470,"00"),1,1))+1)</f>
        <v>4</v>
      </c>
      <c r="H471" s="29" t="str">
        <f>IF(H470="","",CONCATENATE(MID(TEXT(G470,"00"),2,1),H470))</f>
        <v>2DB</v>
      </c>
      <c r="S471" s="13">
        <v>1</v>
      </c>
    </row>
    <row r="472" spans="3:19" ht="12.75">
      <c r="C472" s="7">
        <v>5</v>
      </c>
      <c r="D472" s="8">
        <v>0</v>
      </c>
      <c r="E472" s="3">
        <v>0</v>
      </c>
      <c r="F472" s="3">
        <v>0</v>
      </c>
      <c r="G472" s="3">
        <v>0</v>
      </c>
      <c r="H472" s="3">
        <v>0</v>
      </c>
      <c r="S472" s="13">
        <v>2</v>
      </c>
    </row>
    <row r="473" ht="12.75">
      <c r="S473" s="13">
        <v>3</v>
      </c>
    </row>
    <row r="474" ht="12.75">
      <c r="S474" s="13">
        <v>4</v>
      </c>
    </row>
    <row r="475" ht="12.75">
      <c r="S475" s="13"/>
    </row>
    <row r="476" ht="12.75">
      <c r="S476" s="13"/>
    </row>
    <row r="477" spans="1:31" s="53" customFormat="1" ht="12.75">
      <c r="A477" s="47" t="s">
        <v>352</v>
      </c>
      <c r="B477" s="48"/>
      <c r="C477" s="49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8"/>
      <c r="S477" s="48" t="s">
        <v>50</v>
      </c>
      <c r="T477" s="68"/>
      <c r="U477" s="68"/>
      <c r="V477" s="69"/>
      <c r="W477" s="70" t="s">
        <v>51</v>
      </c>
      <c r="X477" s="52"/>
      <c r="Y477" s="52"/>
      <c r="Z477" s="52"/>
      <c r="AA477" s="52"/>
      <c r="AB477" s="52"/>
      <c r="AC477" s="52"/>
      <c r="AD477" s="52"/>
      <c r="AE477" s="52"/>
    </row>
    <row r="478" spans="1:23" ht="12.75">
      <c r="A478" s="3" t="s">
        <v>41</v>
      </c>
      <c r="B478" s="6" t="s">
        <v>43</v>
      </c>
      <c r="S478" s="13">
        <v>1</v>
      </c>
      <c r="T478"/>
      <c r="U478"/>
      <c r="V478" s="71"/>
      <c r="W478" s="72" t="s">
        <v>103</v>
      </c>
    </row>
    <row r="479" spans="4:23" ht="12.75">
      <c r="D479" s="58"/>
      <c r="S479" s="13">
        <v>2</v>
      </c>
      <c r="T479" t="s">
        <v>65</v>
      </c>
      <c r="U479"/>
      <c r="V479" s="71"/>
      <c r="W479" s="73" t="s">
        <v>79</v>
      </c>
    </row>
    <row r="480" spans="1:24" ht="12.75">
      <c r="A480" s="3" t="s">
        <v>353</v>
      </c>
      <c r="C480" s="74">
        <v>9</v>
      </c>
      <c r="D480" s="63">
        <v>0</v>
      </c>
      <c r="E480" s="32">
        <v>6</v>
      </c>
      <c r="F480" s="32">
        <v>2</v>
      </c>
      <c r="G480" s="32">
        <v>2</v>
      </c>
      <c r="H480" s="32" t="s">
        <v>257</v>
      </c>
      <c r="I480" s="32">
        <v>6</v>
      </c>
      <c r="J480" s="32">
        <v>1</v>
      </c>
      <c r="K480" s="32">
        <v>42</v>
      </c>
      <c r="L480" s="32" t="s">
        <v>257</v>
      </c>
      <c r="M480" s="32"/>
      <c r="N480" s="32"/>
      <c r="S480" s="13">
        <v>3</v>
      </c>
      <c r="T480" t="s">
        <v>148</v>
      </c>
      <c r="U480" t="s">
        <v>230</v>
      </c>
      <c r="V480" s="71"/>
      <c r="W480" s="73" t="s">
        <v>354</v>
      </c>
      <c r="X480"/>
    </row>
    <row r="481" spans="1:24" ht="12.75">
      <c r="A481" s="3" t="s">
        <v>355</v>
      </c>
      <c r="C481" s="74">
        <v>7</v>
      </c>
      <c r="D481" s="75">
        <v>0</v>
      </c>
      <c r="E481" s="76">
        <v>8</v>
      </c>
      <c r="F481" s="72">
        <v>56</v>
      </c>
      <c r="G481" s="73">
        <v>0</v>
      </c>
      <c r="H481" s="73">
        <v>0</v>
      </c>
      <c r="I481" s="73">
        <v>0</v>
      </c>
      <c r="J481" s="73">
        <v>3</v>
      </c>
      <c r="K481" s="32"/>
      <c r="L481" s="32"/>
      <c r="M481" s="32"/>
      <c r="N481" s="32"/>
      <c r="S481" s="13">
        <v>4</v>
      </c>
      <c r="T481" t="s">
        <v>65</v>
      </c>
      <c r="U481" t="s">
        <v>144</v>
      </c>
      <c r="V481" s="71"/>
      <c r="W481" s="73" t="s">
        <v>356</v>
      </c>
      <c r="X481"/>
    </row>
    <row r="482" spans="1:24" ht="12.75">
      <c r="A482" t="s">
        <v>357</v>
      </c>
      <c r="C482" s="74"/>
      <c r="D482" s="75">
        <f>_XLL.HEXINDEZ(D481)</f>
        <v>0</v>
      </c>
      <c r="E482" s="76">
        <f>_XLL.HEXINDEZ(E481)</f>
        <v>8</v>
      </c>
      <c r="F482" s="72">
        <f>_XLL.HEXINDEZ(F481)</f>
        <v>86</v>
      </c>
      <c r="G482" s="73">
        <f>_XLL.HEXINDEZ(G481)</f>
        <v>0</v>
      </c>
      <c r="H482" s="73">
        <f>_XLL.HEXINDEZ(H481)</f>
        <v>0</v>
      </c>
      <c r="I482" s="73">
        <f>_XLL.HEXINDEZ(I481)</f>
        <v>0</v>
      </c>
      <c r="J482" s="73">
        <f>_XLL.HEXINDEZ(J481)</f>
        <v>3</v>
      </c>
      <c r="K482" s="27"/>
      <c r="L482" s="27"/>
      <c r="M482" s="27"/>
      <c r="N482" s="27"/>
      <c r="S482" s="13">
        <v>5</v>
      </c>
      <c r="T482" t="s">
        <v>65</v>
      </c>
      <c r="U482" t="s">
        <v>121</v>
      </c>
      <c r="V482" s="71" t="s">
        <v>119</v>
      </c>
      <c r="W482" s="73" t="s">
        <v>358</v>
      </c>
      <c r="X482"/>
    </row>
    <row r="483" spans="3:23" ht="12.75">
      <c r="C483" s="74"/>
      <c r="D483" s="75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S483" s="13"/>
      <c r="W483" s="32"/>
    </row>
    <row r="484" spans="1:23" ht="12.75">
      <c r="A484" s="77"/>
      <c r="B484" s="1"/>
      <c r="C484" s="74">
        <v>5</v>
      </c>
      <c r="D484" s="63" t="s">
        <v>359</v>
      </c>
      <c r="E484" s="55">
        <v>6</v>
      </c>
      <c r="F484" s="55">
        <v>1</v>
      </c>
      <c r="G484" s="55">
        <v>92</v>
      </c>
      <c r="H484" s="64" t="s">
        <v>360</v>
      </c>
      <c r="I484" s="32"/>
      <c r="J484" s="32"/>
      <c r="K484" s="32"/>
      <c r="L484" s="32"/>
      <c r="M484" s="32"/>
      <c r="N484" s="32"/>
      <c r="R484" s="77">
        <f>_XLL.HEXINDEZ(H484)</f>
        <v>193</v>
      </c>
      <c r="S484"/>
      <c r="W484" s="27"/>
    </row>
    <row r="485" spans="1:23" ht="12.75">
      <c r="A485" s="78"/>
      <c r="B485" s="1"/>
      <c r="C485" s="74" t="s">
        <v>28</v>
      </c>
      <c r="D485" s="75">
        <v>0</v>
      </c>
      <c r="E485" s="79">
        <v>0</v>
      </c>
      <c r="F485" s="79">
        <v>0</v>
      </c>
      <c r="G485" s="79" t="s">
        <v>361</v>
      </c>
      <c r="H485" s="79" t="s">
        <v>275</v>
      </c>
      <c r="I485" s="79" t="s">
        <v>362</v>
      </c>
      <c r="J485" s="79" t="s">
        <v>362</v>
      </c>
      <c r="K485" s="79" t="s">
        <v>363</v>
      </c>
      <c r="L485" s="79" t="s">
        <v>364</v>
      </c>
      <c r="M485" s="80">
        <v>0</v>
      </c>
      <c r="N485" s="80">
        <v>0</v>
      </c>
      <c r="R485" s="81"/>
      <c r="S485" s="13" t="s">
        <v>50</v>
      </c>
      <c r="T485" s="3" t="s">
        <v>65</v>
      </c>
      <c r="W485" s="79" t="s">
        <v>365</v>
      </c>
    </row>
    <row r="486" spans="1:23" ht="12.75">
      <c r="A486" s="78"/>
      <c r="B486" s="1"/>
      <c r="C486" s="74"/>
      <c r="D486" s="75">
        <f>_XLL.HEXINDEZ(D485)</f>
        <v>0</v>
      </c>
      <c r="E486" s="79">
        <f>_XLL.HEXINDEZ(E485)</f>
        <v>0</v>
      </c>
      <c r="F486" s="79">
        <f>_XLL.HEXINDEZ(F485)</f>
        <v>0</v>
      </c>
      <c r="G486" s="79">
        <f>_XLL.HEXINDEZ(G485)</f>
        <v>43</v>
      </c>
      <c r="H486" s="79">
        <f>_XLL.HEXINDEZ(H485)</f>
        <v>31</v>
      </c>
      <c r="I486" s="79">
        <f>_XLL.HEXINDEZ(I485)</f>
        <v>196</v>
      </c>
      <c r="J486" s="79">
        <f>_XLL.HEXINDEZ(J485)</f>
        <v>196</v>
      </c>
      <c r="K486" s="79">
        <f>_XLL.HEXINDEZ(K485)</f>
        <v>29</v>
      </c>
      <c r="L486" s="79">
        <f>_XLL.HEXINDEZ(L485)</f>
        <v>255</v>
      </c>
      <c r="M486" s="80">
        <f>_XLL.HEXINDEZ(M485)</f>
        <v>0</v>
      </c>
      <c r="N486" s="80">
        <f>_XLL.HEXINDEZ(N485)</f>
        <v>0</v>
      </c>
      <c r="R486" s="81"/>
      <c r="S486" s="13">
        <v>1</v>
      </c>
      <c r="T486" s="3" t="s">
        <v>65</v>
      </c>
      <c r="W486" s="79" t="s">
        <v>366</v>
      </c>
    </row>
    <row r="487" spans="1:23" ht="12.75">
      <c r="A487" s="78"/>
      <c r="B487" s="1"/>
      <c r="C487" s="82"/>
      <c r="D487" s="83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R487" s="81"/>
      <c r="S487" s="13">
        <v>2</v>
      </c>
      <c r="T487" s="3" t="s">
        <v>65</v>
      </c>
      <c r="U487" s="3" t="s">
        <v>110</v>
      </c>
      <c r="W487" s="79" t="s">
        <v>367</v>
      </c>
    </row>
    <row r="488" spans="1:23" ht="12.75">
      <c r="A488" s="77"/>
      <c r="B488" s="1"/>
      <c r="C488" s="74">
        <v>5</v>
      </c>
      <c r="D488" s="63" t="s">
        <v>368</v>
      </c>
      <c r="E488" s="55">
        <v>6</v>
      </c>
      <c r="F488" s="55">
        <v>1</v>
      </c>
      <c r="G488" s="55">
        <v>92</v>
      </c>
      <c r="H488" s="64" t="s">
        <v>369</v>
      </c>
      <c r="I488" s="32"/>
      <c r="J488" s="32"/>
      <c r="K488" s="32"/>
      <c r="L488" s="32"/>
      <c r="M488" s="32"/>
      <c r="N488" s="32"/>
      <c r="R488" s="77">
        <f>_XLL.HEXINDEZ(H488)</f>
        <v>203</v>
      </c>
      <c r="S488" s="13">
        <v>3</v>
      </c>
      <c r="T488" s="3" t="s">
        <v>65</v>
      </c>
      <c r="U488" s="3" t="s">
        <v>110</v>
      </c>
      <c r="W488" s="79" t="s">
        <v>370</v>
      </c>
    </row>
    <row r="489" spans="1:23" ht="12.75">
      <c r="A489" s="78"/>
      <c r="B489" s="1"/>
      <c r="C489" s="74" t="s">
        <v>28</v>
      </c>
      <c r="D489" s="75">
        <v>0</v>
      </c>
      <c r="E489" s="85">
        <v>0</v>
      </c>
      <c r="F489" s="72">
        <v>56</v>
      </c>
      <c r="G489" s="73">
        <v>0</v>
      </c>
      <c r="H489" s="73">
        <v>0</v>
      </c>
      <c r="I489" s="73">
        <v>0</v>
      </c>
      <c r="J489" s="73">
        <v>3</v>
      </c>
      <c r="K489" s="79">
        <v>0</v>
      </c>
      <c r="L489" s="79">
        <v>0</v>
      </c>
      <c r="M489" s="79">
        <v>29</v>
      </c>
      <c r="N489" s="79" t="s">
        <v>255</v>
      </c>
      <c r="R489" s="81"/>
      <c r="S489" s="13">
        <v>4</v>
      </c>
      <c r="T489" s="3" t="s">
        <v>107</v>
      </c>
      <c r="U489" s="3" t="s">
        <v>110</v>
      </c>
      <c r="W489" s="79" t="s">
        <v>371</v>
      </c>
    </row>
    <row r="490" spans="1:23" ht="12.75">
      <c r="A490" s="78"/>
      <c r="B490" s="1"/>
      <c r="C490" s="82"/>
      <c r="D490" s="75">
        <f>_XLL.HEXINDEZ(D489)</f>
        <v>0</v>
      </c>
      <c r="E490" s="85">
        <f>_XLL.HEXINDEZ(E489)</f>
        <v>0</v>
      </c>
      <c r="F490" s="72">
        <f>_XLL.HEXINDEZ(F489)</f>
        <v>86</v>
      </c>
      <c r="G490" s="73">
        <f>_XLL.HEXINDEZ(G489)</f>
        <v>0</v>
      </c>
      <c r="H490" s="73">
        <f>_XLL.HEXINDEZ(H489)</f>
        <v>0</v>
      </c>
      <c r="I490" s="73">
        <f>_XLL.HEXINDEZ(I489)</f>
        <v>0</v>
      </c>
      <c r="J490" s="73">
        <f>_XLL.HEXINDEZ(J489)</f>
        <v>3</v>
      </c>
      <c r="K490" s="79">
        <f>_XLL.HEXINDEZ(K489)</f>
        <v>0</v>
      </c>
      <c r="L490" s="79">
        <f>_XLL.HEXINDEZ(L489)</f>
        <v>0</v>
      </c>
      <c r="M490" s="79">
        <f>_XLL.HEXINDEZ(M489)</f>
        <v>41</v>
      </c>
      <c r="N490" s="79">
        <f>_XLL.HEXINDEZ(N489)</f>
        <v>28</v>
      </c>
      <c r="R490" s="81"/>
      <c r="S490" s="13">
        <v>5</v>
      </c>
      <c r="T490" s="3" t="s">
        <v>65</v>
      </c>
      <c r="U490" s="3" t="s">
        <v>110</v>
      </c>
      <c r="W490" s="79" t="s">
        <v>372</v>
      </c>
    </row>
    <row r="491" spans="1:23" ht="12.75">
      <c r="A491" s="78"/>
      <c r="B491" s="1"/>
      <c r="C491" s="82"/>
      <c r="D491" s="83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R491" s="81"/>
      <c r="S491" s="13">
        <v>6</v>
      </c>
      <c r="T491" s="3" t="s">
        <v>65</v>
      </c>
      <c r="U491" s="3" t="s">
        <v>110</v>
      </c>
      <c r="W491" s="79" t="s">
        <v>373</v>
      </c>
    </row>
    <row r="492" spans="1:23" ht="12.75">
      <c r="A492" s="77"/>
      <c r="B492" s="1"/>
      <c r="C492" s="74">
        <v>5</v>
      </c>
      <c r="D492" s="63" t="s">
        <v>374</v>
      </c>
      <c r="E492" s="55">
        <v>6</v>
      </c>
      <c r="F492" s="55">
        <v>1</v>
      </c>
      <c r="G492" s="55">
        <v>92</v>
      </c>
      <c r="H492" s="64" t="s">
        <v>263</v>
      </c>
      <c r="I492" s="32"/>
      <c r="J492" s="32"/>
      <c r="K492" s="32"/>
      <c r="L492" s="32"/>
      <c r="M492" s="32"/>
      <c r="N492" s="32"/>
      <c r="R492" s="77">
        <f>_XLL.HEXINDEZ(H492)</f>
        <v>213</v>
      </c>
      <c r="S492" s="13">
        <v>7</v>
      </c>
      <c r="W492" s="79" t="s">
        <v>375</v>
      </c>
    </row>
    <row r="493" spans="1:23" ht="12.75">
      <c r="A493" s="78"/>
      <c r="B493" s="1"/>
      <c r="C493" s="74" t="s">
        <v>28</v>
      </c>
      <c r="D493" s="75">
        <v>0</v>
      </c>
      <c r="E493" s="79" t="s">
        <v>362</v>
      </c>
      <c r="F493" s="79" t="s">
        <v>362</v>
      </c>
      <c r="G493" s="79" t="s">
        <v>224</v>
      </c>
      <c r="H493" s="79">
        <v>0</v>
      </c>
      <c r="I493" s="80">
        <v>0</v>
      </c>
      <c r="J493" s="80">
        <v>0</v>
      </c>
      <c r="K493" s="85">
        <v>0</v>
      </c>
      <c r="L493" s="72">
        <v>50</v>
      </c>
      <c r="M493" s="73">
        <v>0</v>
      </c>
      <c r="N493" s="73">
        <v>0</v>
      </c>
      <c r="R493" s="81"/>
      <c r="S493" s="13">
        <v>8</v>
      </c>
      <c r="W493" s="80" t="s">
        <v>376</v>
      </c>
    </row>
    <row r="494" spans="1:23" ht="12.75">
      <c r="A494" s="78"/>
      <c r="B494" s="1"/>
      <c r="C494" s="82"/>
      <c r="D494" s="75">
        <f>_XLL.HEXINDEZ(D493)</f>
        <v>0</v>
      </c>
      <c r="E494" s="79">
        <f>_XLL.HEXINDEZ(E493)</f>
        <v>196</v>
      </c>
      <c r="F494" s="79">
        <f>_XLL.HEXINDEZ(F493)</f>
        <v>196</v>
      </c>
      <c r="G494" s="79">
        <f>_XLL.HEXINDEZ(G493)</f>
        <v>27</v>
      </c>
      <c r="H494" s="79">
        <f>_XLL.HEXINDEZ(H493)</f>
        <v>0</v>
      </c>
      <c r="I494" s="80">
        <f>_XLL.HEXINDEZ(I493)</f>
        <v>0</v>
      </c>
      <c r="J494" s="80">
        <f>_XLL.HEXINDEZ(J493)</f>
        <v>0</v>
      </c>
      <c r="K494" s="85">
        <f>_XLL.HEXINDEZ(K493)</f>
        <v>0</v>
      </c>
      <c r="L494" s="72">
        <f>_XLL.HEXINDEZ(L493)</f>
        <v>80</v>
      </c>
      <c r="M494" s="73">
        <f>_XLL.HEXINDEZ(M493)</f>
        <v>0</v>
      </c>
      <c r="N494" s="73">
        <f>_XLL.HEXINDEZ(N493)</f>
        <v>0</v>
      </c>
      <c r="R494" s="81"/>
      <c r="S494" s="13">
        <v>9</v>
      </c>
      <c r="W494" s="80" t="s">
        <v>376</v>
      </c>
    </row>
    <row r="495" spans="1:23" ht="12.75">
      <c r="A495" s="78"/>
      <c r="B495" s="1"/>
      <c r="C495" s="74"/>
      <c r="D495" s="75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R495" s="81"/>
      <c r="S495" s="13"/>
      <c r="W495" s="32"/>
    </row>
    <row r="496" spans="1:23" ht="12.75">
      <c r="A496" s="77"/>
      <c r="B496" s="1"/>
      <c r="C496" s="74">
        <v>5</v>
      </c>
      <c r="D496" s="63" t="s">
        <v>377</v>
      </c>
      <c r="E496" s="55">
        <v>6</v>
      </c>
      <c r="F496" s="55">
        <v>1</v>
      </c>
      <c r="G496" s="55">
        <v>92</v>
      </c>
      <c r="H496" s="64" t="s">
        <v>378</v>
      </c>
      <c r="I496" s="32"/>
      <c r="J496" s="32"/>
      <c r="K496" s="32"/>
      <c r="L496" s="32"/>
      <c r="M496" s="32"/>
      <c r="N496" s="32"/>
      <c r="R496" s="77">
        <f>_XLL.HEXINDEZ(H496)</f>
        <v>223</v>
      </c>
      <c r="T496" s="76" t="s">
        <v>36</v>
      </c>
      <c r="U496"/>
      <c r="V496"/>
      <c r="W496" s="76" t="s">
        <v>379</v>
      </c>
    </row>
    <row r="497" spans="1:23" ht="12.75">
      <c r="A497" s="78"/>
      <c r="B497" s="1"/>
      <c r="C497" s="74" t="s">
        <v>28</v>
      </c>
      <c r="D497" s="75">
        <v>0</v>
      </c>
      <c r="E497" s="73">
        <v>0</v>
      </c>
      <c r="F497" s="73">
        <v>3</v>
      </c>
      <c r="G497" s="79">
        <v>0</v>
      </c>
      <c r="H497" s="79">
        <v>0</v>
      </c>
      <c r="I497" s="79">
        <v>30</v>
      </c>
      <c r="J497" s="79">
        <v>28</v>
      </c>
      <c r="K497" s="79" t="s">
        <v>362</v>
      </c>
      <c r="L497" s="79" t="s">
        <v>362</v>
      </c>
      <c r="M497" s="79" t="s">
        <v>275</v>
      </c>
      <c r="N497" s="79">
        <v>1</v>
      </c>
      <c r="R497" s="81"/>
      <c r="T497"/>
      <c r="U497"/>
      <c r="V497" s="71"/>
      <c r="W497"/>
    </row>
    <row r="498" spans="1:23" ht="12.75">
      <c r="A498" s="78"/>
      <c r="B498" s="1"/>
      <c r="C498" s="74"/>
      <c r="D498" s="75">
        <f>_XLL.HEXINDEZ(D497)</f>
        <v>0</v>
      </c>
      <c r="E498" s="73">
        <f>_XLL.HEXINDEZ(E497)</f>
        <v>0</v>
      </c>
      <c r="F498" s="73">
        <f>_XLL.HEXINDEZ(F497)</f>
        <v>3</v>
      </c>
      <c r="G498" s="79">
        <f>_XLL.HEXINDEZ(G497)</f>
        <v>0</v>
      </c>
      <c r="H498" s="79">
        <f>_XLL.HEXINDEZ(H497)</f>
        <v>0</v>
      </c>
      <c r="I498" s="79">
        <f>_XLL.HEXINDEZ(I497)</f>
        <v>48</v>
      </c>
      <c r="J498" s="79">
        <f>_XLL.HEXINDEZ(J497)</f>
        <v>40</v>
      </c>
      <c r="K498" s="79">
        <f>_XLL.HEXINDEZ(K497)</f>
        <v>196</v>
      </c>
      <c r="L498" s="79">
        <f>_XLL.HEXINDEZ(L497)</f>
        <v>196</v>
      </c>
      <c r="M498" s="79">
        <f>_XLL.HEXINDEZ(M497)</f>
        <v>31</v>
      </c>
      <c r="N498" s="79">
        <f>_XLL.HEXINDEZ(N497)</f>
        <v>1</v>
      </c>
      <c r="R498" s="81"/>
      <c r="W498" s="32" t="s">
        <v>380</v>
      </c>
    </row>
    <row r="499" spans="1:23" ht="12.75">
      <c r="A499" s="78"/>
      <c r="B499" s="1"/>
      <c r="C499" s="82"/>
      <c r="D499" s="83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R499" s="81"/>
      <c r="W499" s="86" t="s">
        <v>381</v>
      </c>
    </row>
    <row r="500" spans="1:23" ht="12.75">
      <c r="A500" s="77"/>
      <c r="B500" s="1"/>
      <c r="C500" s="74">
        <v>5</v>
      </c>
      <c r="D500" s="63" t="s">
        <v>247</v>
      </c>
      <c r="E500" s="55">
        <v>6</v>
      </c>
      <c r="F500" s="55">
        <v>1</v>
      </c>
      <c r="G500" s="55">
        <v>92</v>
      </c>
      <c r="H500" s="64" t="s">
        <v>382</v>
      </c>
      <c r="I500" s="32"/>
      <c r="J500" s="32"/>
      <c r="K500" s="32"/>
      <c r="L500" s="32"/>
      <c r="M500" s="32"/>
      <c r="N500" s="32"/>
      <c r="R500" s="77">
        <f>_XLL.HEXINDEZ(H500)</f>
        <v>233</v>
      </c>
      <c r="T500"/>
      <c r="U500" s="32"/>
      <c r="V500" s="87"/>
      <c r="W500" s="32" t="s">
        <v>383</v>
      </c>
    </row>
    <row r="501" spans="1:18" ht="12.75">
      <c r="A501" s="78"/>
      <c r="B501" s="1"/>
      <c r="C501" s="74" t="s">
        <v>28</v>
      </c>
      <c r="D501" s="75">
        <v>0</v>
      </c>
      <c r="E501" s="80">
        <v>0</v>
      </c>
      <c r="F501" s="80">
        <v>0</v>
      </c>
      <c r="G501" s="85">
        <v>0</v>
      </c>
      <c r="H501" s="72">
        <v>19</v>
      </c>
      <c r="I501" s="73">
        <v>7</v>
      </c>
      <c r="J501" s="73" t="s">
        <v>182</v>
      </c>
      <c r="K501" s="73" t="s">
        <v>364</v>
      </c>
      <c r="L501" s="73">
        <v>5</v>
      </c>
      <c r="M501" s="79">
        <v>0</v>
      </c>
      <c r="N501" s="79">
        <v>1</v>
      </c>
      <c r="R501" s="81"/>
    </row>
    <row r="502" spans="1:18" ht="12.75">
      <c r="A502" s="78"/>
      <c r="B502" s="1"/>
      <c r="C502" s="82"/>
      <c r="D502" s="75">
        <f>_XLL.HEXINDEZ(D501)</f>
        <v>0</v>
      </c>
      <c r="E502" s="80">
        <f>_XLL.HEXINDEZ(E501)</f>
        <v>0</v>
      </c>
      <c r="F502" s="80">
        <f>_XLL.HEXINDEZ(F501)</f>
        <v>0</v>
      </c>
      <c r="G502" s="85">
        <f>_XLL.HEXINDEZ(G501)</f>
        <v>0</v>
      </c>
      <c r="H502" s="72">
        <f>_XLL.HEXINDEZ(H501)</f>
        <v>25</v>
      </c>
      <c r="I502" s="73">
        <f>_XLL.HEXINDEZ(I501)</f>
        <v>7</v>
      </c>
      <c r="J502" s="73">
        <f>_XLL.HEXINDEZ(J501)</f>
        <v>60</v>
      </c>
      <c r="K502" s="73">
        <f>_XLL.HEXINDEZ(K501)</f>
        <v>255</v>
      </c>
      <c r="L502" s="73">
        <f>_XLL.HEXINDEZ(L501)</f>
        <v>5</v>
      </c>
      <c r="M502" s="79">
        <f>_XLL.HEXINDEZ(M501)</f>
        <v>0</v>
      </c>
      <c r="N502" s="79">
        <f>_XLL.HEXINDEZ(N501)</f>
        <v>1</v>
      </c>
      <c r="R502" s="81"/>
    </row>
    <row r="503" spans="1:18" ht="12.75">
      <c r="A503" s="78"/>
      <c r="B503" s="1"/>
      <c r="C503" s="82"/>
      <c r="D503" s="83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R503" s="81"/>
    </row>
    <row r="504" spans="1:23" ht="12.75">
      <c r="A504" s="77"/>
      <c r="B504" s="1"/>
      <c r="C504" s="74">
        <v>5</v>
      </c>
      <c r="D504" s="63">
        <v>87</v>
      </c>
      <c r="E504" s="55">
        <v>6</v>
      </c>
      <c r="F504" s="55">
        <v>1</v>
      </c>
      <c r="G504" s="55">
        <v>92</v>
      </c>
      <c r="H504" s="64" t="s">
        <v>384</v>
      </c>
      <c r="I504" s="32"/>
      <c r="J504" s="32"/>
      <c r="K504" s="32"/>
      <c r="L504" s="32"/>
      <c r="M504" s="32"/>
      <c r="N504" s="32"/>
      <c r="R504" s="77">
        <f>_XLL.HEXINDEZ(H504)</f>
        <v>243</v>
      </c>
      <c r="S504" s="64" t="s">
        <v>385</v>
      </c>
      <c r="T504" s="64"/>
      <c r="U504" s="64"/>
      <c r="W504"/>
    </row>
    <row r="505" spans="1:18" ht="12.75">
      <c r="A505" s="78"/>
      <c r="B505" s="1"/>
      <c r="C505" s="74" t="s">
        <v>28</v>
      </c>
      <c r="D505" s="75">
        <v>0</v>
      </c>
      <c r="E505" s="79" t="s">
        <v>245</v>
      </c>
      <c r="F505" s="79">
        <v>39</v>
      </c>
      <c r="G505" s="79" t="s">
        <v>362</v>
      </c>
      <c r="H505" s="79" t="s">
        <v>362</v>
      </c>
      <c r="I505" s="79" t="s">
        <v>275</v>
      </c>
      <c r="J505" s="79" t="s">
        <v>364</v>
      </c>
      <c r="K505" s="80">
        <v>0</v>
      </c>
      <c r="L505" s="80">
        <v>0</v>
      </c>
      <c r="M505" s="85">
        <v>0</v>
      </c>
      <c r="N505" s="72">
        <v>18</v>
      </c>
      <c r="R505" s="81"/>
    </row>
    <row r="506" spans="1:18" ht="12.75">
      <c r="A506" s="78"/>
      <c r="B506" s="1"/>
      <c r="C506" s="82"/>
      <c r="D506" s="75">
        <f>_XLL.HEXINDEZ(D505)</f>
        <v>0</v>
      </c>
      <c r="E506" s="79">
        <f>_XLL.HEXINDEZ(E505)</f>
        <v>74</v>
      </c>
      <c r="F506" s="79">
        <f>_XLL.HEXINDEZ(F505)</f>
        <v>57</v>
      </c>
      <c r="G506" s="79">
        <f>_XLL.HEXINDEZ(G505)</f>
        <v>196</v>
      </c>
      <c r="H506" s="79">
        <f>_XLL.HEXINDEZ(H505)</f>
        <v>196</v>
      </c>
      <c r="I506" s="79">
        <f>_XLL.HEXINDEZ(I505)</f>
        <v>31</v>
      </c>
      <c r="J506" s="79">
        <f>_XLL.HEXINDEZ(J505)</f>
        <v>255</v>
      </c>
      <c r="K506" s="80">
        <f>_XLL.HEXINDEZ(K505)</f>
        <v>0</v>
      </c>
      <c r="L506" s="80">
        <f>_XLL.HEXINDEZ(L505)</f>
        <v>0</v>
      </c>
      <c r="M506" s="85">
        <f>_XLL.HEXINDEZ(M505)</f>
        <v>0</v>
      </c>
      <c r="N506" s="72">
        <f>_XLL.HEXINDEZ(N505)</f>
        <v>24</v>
      </c>
      <c r="R506" s="81"/>
    </row>
    <row r="507" spans="1:18" ht="12.75">
      <c r="A507" s="78"/>
      <c r="B507" s="1"/>
      <c r="D507" s="88"/>
      <c r="E507" s="32"/>
      <c r="R507" s="81"/>
    </row>
    <row r="508" spans="1:22" ht="12.75">
      <c r="A508" s="77"/>
      <c r="B508" s="1"/>
      <c r="C508" s="7">
        <v>9</v>
      </c>
      <c r="D508" s="8" t="s">
        <v>254</v>
      </c>
      <c r="E508" s="89">
        <v>6</v>
      </c>
      <c r="F508" s="89">
        <v>1</v>
      </c>
      <c r="G508" s="89">
        <v>22</v>
      </c>
      <c r="H508" s="64" t="s">
        <v>95</v>
      </c>
      <c r="I508" s="89">
        <v>6</v>
      </c>
      <c r="J508" s="89">
        <v>2</v>
      </c>
      <c r="K508" s="89">
        <v>22</v>
      </c>
      <c r="L508" s="89">
        <v>0</v>
      </c>
      <c r="R508" s="77">
        <f>_XLL.HEXINDEZ(H508)</f>
        <v>253</v>
      </c>
      <c r="S508" s="89" t="s">
        <v>386</v>
      </c>
      <c r="T508" s="55"/>
      <c r="U508" s="55"/>
      <c r="V508" s="55"/>
    </row>
    <row r="509" spans="1:14" ht="12.75">
      <c r="A509" s="90" t="s">
        <v>387</v>
      </c>
      <c r="B509" s="1"/>
      <c r="C509" s="7">
        <v>7</v>
      </c>
      <c r="D509" s="88">
        <v>0</v>
      </c>
      <c r="E509" s="73">
        <v>0</v>
      </c>
      <c r="F509" s="73">
        <v>0</v>
      </c>
      <c r="G509" s="73">
        <v>0</v>
      </c>
      <c r="H509" s="73">
        <v>3</v>
      </c>
      <c r="I509" s="91">
        <v>0</v>
      </c>
      <c r="J509" s="91">
        <v>0</v>
      </c>
      <c r="K509" s="27"/>
      <c r="L509" s="27"/>
      <c r="M509" s="27"/>
      <c r="N509" s="27"/>
    </row>
    <row r="510" spans="2:14" ht="12.75">
      <c r="B510" s="1"/>
      <c r="C510" s="62"/>
      <c r="D510" s="75">
        <f>_XLL.HEXINDEZ(D509)</f>
        <v>0</v>
      </c>
      <c r="E510" s="73">
        <f>_XLL.HEXINDEZ(E509)</f>
        <v>0</v>
      </c>
      <c r="F510" s="73">
        <f>_XLL.HEXINDEZ(F509)</f>
        <v>0</v>
      </c>
      <c r="G510" s="73">
        <f>_XLL.HEXINDEZ(G509)</f>
        <v>0</v>
      </c>
      <c r="H510" s="73">
        <f>_XLL.HEXINDEZ(H509)</f>
        <v>3</v>
      </c>
      <c r="I510" s="91">
        <f>_XLL.HEXINDEZ(I509)</f>
        <v>0</v>
      </c>
      <c r="J510" s="91">
        <f>_XLL.HEXINDEZ(J509)</f>
        <v>0</v>
      </c>
      <c r="K510" s="27"/>
      <c r="L510" s="27"/>
      <c r="M510" s="27"/>
      <c r="N510" s="27"/>
    </row>
    <row r="511" spans="2:14" ht="12.75">
      <c r="B511" s="1"/>
      <c r="C511" s="62"/>
      <c r="D511" s="92"/>
      <c r="E511" s="84"/>
      <c r="F511" s="59"/>
      <c r="G511" s="59"/>
      <c r="H511" s="59"/>
      <c r="I511" s="59"/>
      <c r="J511" s="59"/>
      <c r="K511" s="59"/>
      <c r="L511" s="59"/>
      <c r="M511" s="59"/>
      <c r="N511" s="59"/>
    </row>
    <row r="512" spans="1:21" ht="12.75">
      <c r="A512" s="77"/>
      <c r="B512" s="1"/>
      <c r="C512" s="7">
        <v>5</v>
      </c>
      <c r="D512" s="8" t="s">
        <v>284</v>
      </c>
      <c r="E512" s="55">
        <v>6</v>
      </c>
      <c r="F512" s="55">
        <v>2</v>
      </c>
      <c r="G512" s="55">
        <v>92</v>
      </c>
      <c r="H512" s="64">
        <v>3</v>
      </c>
      <c r="R512" s="77">
        <f>_XLL.HEXINDEZ(H512)</f>
        <v>3</v>
      </c>
      <c r="T512"/>
      <c r="U512"/>
    </row>
    <row r="513" spans="1:22" ht="12.75">
      <c r="A513" s="78"/>
      <c r="B513" s="1"/>
      <c r="C513" s="7" t="s">
        <v>28</v>
      </c>
      <c r="D513" s="88">
        <v>0</v>
      </c>
      <c r="E513" s="79" t="s">
        <v>294</v>
      </c>
      <c r="F513" s="79" t="s">
        <v>388</v>
      </c>
      <c r="G513" s="79" t="s">
        <v>362</v>
      </c>
      <c r="H513" s="79" t="s">
        <v>362</v>
      </c>
      <c r="I513" s="79" t="s">
        <v>275</v>
      </c>
      <c r="J513" s="79">
        <v>6</v>
      </c>
      <c r="K513" s="80">
        <v>0</v>
      </c>
      <c r="L513" s="80">
        <v>0</v>
      </c>
      <c r="M513" s="85">
        <v>0</v>
      </c>
      <c r="N513" s="72" t="s">
        <v>377</v>
      </c>
      <c r="R513" s="81"/>
      <c r="S513" s="55" t="s">
        <v>386</v>
      </c>
      <c r="T513" s="55"/>
      <c r="U513" s="55"/>
      <c r="V513" s="55"/>
    </row>
    <row r="514" spans="1:18" ht="12.75">
      <c r="A514" s="78"/>
      <c r="B514" s="1"/>
      <c r="C514" s="62"/>
      <c r="D514" s="75">
        <f>_XLL.HEXINDEZ(D513)</f>
        <v>0</v>
      </c>
      <c r="E514" s="79">
        <f>_XLL.HEXINDEZ(E513)</f>
        <v>61</v>
      </c>
      <c r="F514" s="79">
        <f>_XLL.HEXINDEZ(F513)</f>
        <v>47</v>
      </c>
      <c r="G514" s="79">
        <f>_XLL.HEXINDEZ(G513)</f>
        <v>196</v>
      </c>
      <c r="H514" s="79">
        <f>_XLL.HEXINDEZ(H513)</f>
        <v>196</v>
      </c>
      <c r="I514" s="79">
        <f>_XLL.HEXINDEZ(I513)</f>
        <v>31</v>
      </c>
      <c r="J514" s="79">
        <f>_XLL.HEXINDEZ(J513)</f>
        <v>6</v>
      </c>
      <c r="K514" s="80">
        <f>_XLL.HEXINDEZ(K513)</f>
        <v>0</v>
      </c>
      <c r="L514" s="80">
        <f>_XLL.HEXINDEZ(L513)</f>
        <v>0</v>
      </c>
      <c r="M514" s="85">
        <f>_XLL.HEXINDEZ(M513)</f>
        <v>0</v>
      </c>
      <c r="N514" s="72">
        <f>_XLL.HEXINDEZ(N513)</f>
        <v>171</v>
      </c>
      <c r="R514" s="81"/>
    </row>
    <row r="515" spans="1:18" ht="12.75">
      <c r="A515" s="78"/>
      <c r="B515" s="1"/>
      <c r="C515" s="62"/>
      <c r="D515" s="92"/>
      <c r="E515" s="84"/>
      <c r="F515" s="59"/>
      <c r="G515" s="59"/>
      <c r="H515" s="59"/>
      <c r="I515" s="59"/>
      <c r="J515" s="59"/>
      <c r="K515" s="59"/>
      <c r="L515" s="59"/>
      <c r="M515" s="59"/>
      <c r="N515" s="59"/>
      <c r="R515" s="81"/>
    </row>
    <row r="516" spans="1:18" ht="12.75">
      <c r="A516" s="77"/>
      <c r="B516" s="1"/>
      <c r="C516" s="7">
        <v>5</v>
      </c>
      <c r="D516" s="8" t="s">
        <v>46</v>
      </c>
      <c r="E516" s="55">
        <v>6</v>
      </c>
      <c r="F516" s="55">
        <v>2</v>
      </c>
      <c r="G516" s="55">
        <v>92</v>
      </c>
      <c r="H516" s="64" t="s">
        <v>44</v>
      </c>
      <c r="R516" s="77">
        <f>_XLL.HEXINDEZ(H516)</f>
        <v>13</v>
      </c>
    </row>
    <row r="517" spans="1:18" ht="12.75">
      <c r="A517" s="78"/>
      <c r="B517" s="1"/>
      <c r="C517" s="7" t="s">
        <v>28</v>
      </c>
      <c r="D517" s="88">
        <v>0</v>
      </c>
      <c r="E517" s="73">
        <v>3</v>
      </c>
      <c r="F517" s="73">
        <v>0</v>
      </c>
      <c r="G517" s="73">
        <v>0</v>
      </c>
      <c r="H517" s="73">
        <v>9</v>
      </c>
      <c r="I517" s="79">
        <v>0</v>
      </c>
      <c r="J517" s="79">
        <v>0</v>
      </c>
      <c r="K517" s="79" t="s">
        <v>389</v>
      </c>
      <c r="L517" s="79">
        <v>28</v>
      </c>
      <c r="M517" s="79" t="s">
        <v>362</v>
      </c>
      <c r="N517" s="79" t="s">
        <v>362</v>
      </c>
      <c r="R517" s="81"/>
    </row>
    <row r="518" spans="1:18" ht="12.75">
      <c r="A518" s="78"/>
      <c r="B518" s="1"/>
      <c r="C518" s="62"/>
      <c r="D518" s="75">
        <f>_XLL.HEXINDEZ(D517)</f>
        <v>0</v>
      </c>
      <c r="E518" s="73">
        <f>_XLL.HEXINDEZ(E517)</f>
        <v>3</v>
      </c>
      <c r="F518" s="73">
        <f>_XLL.HEXINDEZ(F517)</f>
        <v>0</v>
      </c>
      <c r="G518" s="73">
        <f>_XLL.HEXINDEZ(G517)</f>
        <v>0</v>
      </c>
      <c r="H518" s="73">
        <f>_XLL.HEXINDEZ(H517)</f>
        <v>9</v>
      </c>
      <c r="I518" s="79">
        <f>_XLL.HEXINDEZ(I517)</f>
        <v>0</v>
      </c>
      <c r="J518" s="79">
        <f>_XLL.HEXINDEZ(J517)</f>
        <v>0</v>
      </c>
      <c r="K518" s="79">
        <f>_XLL.HEXINDEZ(K517)</f>
        <v>46</v>
      </c>
      <c r="L518" s="79">
        <f>_XLL.HEXINDEZ(L517)</f>
        <v>40</v>
      </c>
      <c r="M518" s="79">
        <f>_XLL.HEXINDEZ(M517)</f>
        <v>196</v>
      </c>
      <c r="N518" s="79">
        <f>_XLL.HEXINDEZ(N517)</f>
        <v>196</v>
      </c>
      <c r="R518" s="81"/>
    </row>
    <row r="519" spans="1:18" ht="12.75">
      <c r="A519" s="78"/>
      <c r="B519" s="1"/>
      <c r="D519" s="88"/>
      <c r="E519" s="32"/>
      <c r="R519" s="81"/>
    </row>
    <row r="520" spans="1:18" ht="12.75">
      <c r="A520" s="77"/>
      <c r="B520" s="1"/>
      <c r="C520" s="7">
        <v>5</v>
      </c>
      <c r="D520" s="8" t="s">
        <v>74</v>
      </c>
      <c r="E520" s="55">
        <v>6</v>
      </c>
      <c r="F520" s="55">
        <v>2</v>
      </c>
      <c r="G520" s="55">
        <v>92</v>
      </c>
      <c r="H520" s="64">
        <v>17</v>
      </c>
      <c r="R520" s="77">
        <f>_XLL.HEXINDEZ(H520)</f>
        <v>23</v>
      </c>
    </row>
    <row r="521" spans="1:18" ht="12.75">
      <c r="A521" s="78"/>
      <c r="B521" s="1"/>
      <c r="C521" s="7" t="s">
        <v>28</v>
      </c>
      <c r="D521" s="88">
        <v>0</v>
      </c>
      <c r="E521" s="79" t="s">
        <v>275</v>
      </c>
      <c r="F521" s="79">
        <v>0</v>
      </c>
      <c r="G521" s="80">
        <v>0</v>
      </c>
      <c r="H521" s="80">
        <v>0</v>
      </c>
      <c r="I521" s="85">
        <v>0</v>
      </c>
      <c r="J521" s="72">
        <v>97</v>
      </c>
      <c r="K521" s="73">
        <v>3</v>
      </c>
      <c r="L521" s="73">
        <v>0</v>
      </c>
      <c r="M521" s="73">
        <v>0</v>
      </c>
      <c r="N521" s="73">
        <v>3</v>
      </c>
      <c r="R521" s="81"/>
    </row>
    <row r="522" spans="1:18" ht="12.75">
      <c r="A522" s="78"/>
      <c r="B522" s="1"/>
      <c r="C522" s="62"/>
      <c r="D522" s="75">
        <f>_XLL.HEXINDEZ(D521)</f>
        <v>0</v>
      </c>
      <c r="E522" s="79">
        <f>_XLL.HEXINDEZ(E521)</f>
        <v>31</v>
      </c>
      <c r="F522" s="79">
        <f>_XLL.HEXINDEZ(F521)</f>
        <v>0</v>
      </c>
      <c r="G522" s="80">
        <f>_XLL.HEXINDEZ(G521)</f>
        <v>0</v>
      </c>
      <c r="H522" s="80">
        <f>_XLL.HEXINDEZ(H521)</f>
        <v>0</v>
      </c>
      <c r="I522" s="85">
        <f>_XLL.HEXINDEZ(I521)</f>
        <v>0</v>
      </c>
      <c r="J522" s="72">
        <f>_XLL.HEXINDEZ(J521)</f>
        <v>151</v>
      </c>
      <c r="K522" s="73">
        <f>_XLL.HEXINDEZ(K521)</f>
        <v>3</v>
      </c>
      <c r="L522" s="73">
        <f>_XLL.HEXINDEZ(L521)</f>
        <v>0</v>
      </c>
      <c r="M522" s="73">
        <f>_XLL.HEXINDEZ(M521)</f>
        <v>0</v>
      </c>
      <c r="N522" s="73">
        <f>_XLL.HEXINDEZ(N521)</f>
        <v>3</v>
      </c>
      <c r="R522" s="81"/>
    </row>
    <row r="523" spans="1:18" ht="12.75">
      <c r="A523" s="78"/>
      <c r="B523" s="1"/>
      <c r="C523" s="62"/>
      <c r="D523" s="92"/>
      <c r="E523" s="84"/>
      <c r="F523" s="59"/>
      <c r="G523" s="59"/>
      <c r="H523" s="59"/>
      <c r="I523" s="59"/>
      <c r="J523" s="59"/>
      <c r="K523" s="59"/>
      <c r="L523" s="59"/>
      <c r="M523" s="59"/>
      <c r="N523" s="59"/>
      <c r="R523" s="81"/>
    </row>
    <row r="524" spans="1:18" ht="12.75">
      <c r="A524" s="77"/>
      <c r="B524" s="1"/>
      <c r="C524" s="7">
        <v>5</v>
      </c>
      <c r="D524" s="8" t="s">
        <v>390</v>
      </c>
      <c r="E524" s="55">
        <v>6</v>
      </c>
      <c r="F524" s="55">
        <v>2</v>
      </c>
      <c r="G524" s="55">
        <v>92</v>
      </c>
      <c r="H524" s="64">
        <v>21</v>
      </c>
      <c r="R524" s="77">
        <f>_XLL.HEXINDEZ(H524)</f>
        <v>33</v>
      </c>
    </row>
    <row r="525" spans="1:18" ht="12.75">
      <c r="A525" s="78"/>
      <c r="B525" s="1"/>
      <c r="C525" s="7" t="s">
        <v>28</v>
      </c>
      <c r="D525" s="88">
        <v>0</v>
      </c>
      <c r="E525" s="79">
        <v>0</v>
      </c>
      <c r="F525" s="79">
        <v>0</v>
      </c>
      <c r="G525" s="79" t="s">
        <v>389</v>
      </c>
      <c r="H525" s="79">
        <v>28</v>
      </c>
      <c r="I525" s="79" t="s">
        <v>362</v>
      </c>
      <c r="J525" s="79" t="s">
        <v>362</v>
      </c>
      <c r="K525" s="79" t="s">
        <v>275</v>
      </c>
      <c r="L525" s="79">
        <v>0</v>
      </c>
      <c r="M525" s="80">
        <v>0</v>
      </c>
      <c r="N525" s="80">
        <v>0</v>
      </c>
      <c r="R525" s="81"/>
    </row>
    <row r="526" spans="1:18" ht="12.75">
      <c r="A526" s="78"/>
      <c r="B526" s="1"/>
      <c r="C526" s="62"/>
      <c r="D526" s="75">
        <f>_XLL.HEXINDEZ(D525)</f>
        <v>0</v>
      </c>
      <c r="E526" s="79">
        <f>_XLL.HEXINDEZ(E525)</f>
        <v>0</v>
      </c>
      <c r="F526" s="79">
        <f>_XLL.HEXINDEZ(F525)</f>
        <v>0</v>
      </c>
      <c r="G526" s="79">
        <f>_XLL.HEXINDEZ(G525)</f>
        <v>46</v>
      </c>
      <c r="H526" s="79">
        <f>_XLL.HEXINDEZ(H525)</f>
        <v>40</v>
      </c>
      <c r="I526" s="79">
        <f>_XLL.HEXINDEZ(I525)</f>
        <v>196</v>
      </c>
      <c r="J526" s="79">
        <f>_XLL.HEXINDEZ(J525)</f>
        <v>196</v>
      </c>
      <c r="K526" s="79">
        <f>_XLL.HEXINDEZ(K525)</f>
        <v>31</v>
      </c>
      <c r="L526" s="79">
        <f>_XLL.HEXINDEZ(L525)</f>
        <v>0</v>
      </c>
      <c r="M526" s="80">
        <f>_XLL.HEXINDEZ(M525)</f>
        <v>0</v>
      </c>
      <c r="N526" s="80">
        <f>_XLL.HEXINDEZ(N525)</f>
        <v>0</v>
      </c>
      <c r="R526" s="81"/>
    </row>
    <row r="527" spans="1:18" ht="12.75">
      <c r="A527" s="78"/>
      <c r="B527" s="1"/>
      <c r="C527" s="62"/>
      <c r="D527" s="92"/>
      <c r="E527" s="84"/>
      <c r="F527" s="59"/>
      <c r="G527" s="59"/>
      <c r="H527" s="59"/>
      <c r="I527" s="59"/>
      <c r="J527" s="59"/>
      <c r="K527" s="59"/>
      <c r="L527" s="59"/>
      <c r="M527" s="59"/>
      <c r="N527" s="59"/>
      <c r="R527" s="81"/>
    </row>
    <row r="528" spans="1:18" ht="12.75">
      <c r="A528" s="77"/>
      <c r="B528" s="1"/>
      <c r="C528" s="7">
        <v>5</v>
      </c>
      <c r="D528" s="8" t="s">
        <v>349</v>
      </c>
      <c r="E528" s="55">
        <v>6</v>
      </c>
      <c r="F528" s="55">
        <v>2</v>
      </c>
      <c r="G528" s="55">
        <v>92</v>
      </c>
      <c r="H528" s="64" t="s">
        <v>361</v>
      </c>
      <c r="R528" s="77">
        <f>_XLL.HEXINDEZ(H528)</f>
        <v>43</v>
      </c>
    </row>
    <row r="529" spans="1:18" ht="12.75">
      <c r="A529" s="78"/>
      <c r="B529" s="1"/>
      <c r="C529" s="7" t="s">
        <v>28</v>
      </c>
      <c r="D529" s="88">
        <v>0</v>
      </c>
      <c r="E529" s="85">
        <v>0</v>
      </c>
      <c r="F529" s="72">
        <v>95</v>
      </c>
      <c r="G529" s="73">
        <v>4</v>
      </c>
      <c r="H529" s="73" t="s">
        <v>182</v>
      </c>
      <c r="I529" s="73">
        <v>0</v>
      </c>
      <c r="J529" s="73">
        <v>3</v>
      </c>
      <c r="K529" s="79">
        <v>0</v>
      </c>
      <c r="L529" s="79">
        <v>1</v>
      </c>
      <c r="M529" s="79" t="s">
        <v>238</v>
      </c>
      <c r="N529" s="79">
        <v>27</v>
      </c>
      <c r="R529" s="81"/>
    </row>
    <row r="530" spans="1:18" ht="12.75">
      <c r="A530" s="78"/>
      <c r="B530" s="1"/>
      <c r="D530" s="75">
        <f>_XLL.HEXINDEZ(D529)</f>
        <v>0</v>
      </c>
      <c r="E530" s="85">
        <f>_XLL.HEXINDEZ(E529)</f>
        <v>0</v>
      </c>
      <c r="F530" s="72">
        <f>_XLL.HEXINDEZ(F529)</f>
        <v>149</v>
      </c>
      <c r="G530" s="73">
        <f>_XLL.HEXINDEZ(G529)</f>
        <v>4</v>
      </c>
      <c r="H530" s="73">
        <f>_XLL.HEXINDEZ(H529)</f>
        <v>60</v>
      </c>
      <c r="I530" s="73">
        <f>_XLL.HEXINDEZ(I529)</f>
        <v>0</v>
      </c>
      <c r="J530" s="73">
        <f>_XLL.HEXINDEZ(J529)</f>
        <v>3</v>
      </c>
      <c r="K530" s="79">
        <f>_XLL.HEXINDEZ(K529)</f>
        <v>0</v>
      </c>
      <c r="L530" s="79">
        <f>_XLL.HEXINDEZ(L529)</f>
        <v>1</v>
      </c>
      <c r="M530" s="79">
        <f>_XLL.HEXINDEZ(M529)</f>
        <v>45</v>
      </c>
      <c r="N530" s="79">
        <f>_XLL.HEXINDEZ(N529)</f>
        <v>39</v>
      </c>
      <c r="R530" s="81"/>
    </row>
    <row r="531" spans="1:18" ht="12.75">
      <c r="A531" s="78"/>
      <c r="B531" s="1"/>
      <c r="D531" s="75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R531" s="81"/>
    </row>
    <row r="532" spans="1:18" ht="12.75">
      <c r="A532" s="77"/>
      <c r="B532" s="1"/>
      <c r="C532" s="7">
        <v>5</v>
      </c>
      <c r="D532" s="8" t="s">
        <v>391</v>
      </c>
      <c r="E532" s="55">
        <v>6</v>
      </c>
      <c r="F532" s="55">
        <v>2</v>
      </c>
      <c r="G532" s="55">
        <v>92</v>
      </c>
      <c r="H532" s="64">
        <v>35</v>
      </c>
      <c r="R532" s="77">
        <f>_XLL.HEXINDEZ(H532)</f>
        <v>53</v>
      </c>
    </row>
    <row r="533" spans="1:18" ht="12.75">
      <c r="A533" s="78"/>
      <c r="B533" s="1"/>
      <c r="C533" s="7" t="s">
        <v>28</v>
      </c>
      <c r="D533" s="88">
        <v>0</v>
      </c>
      <c r="E533" s="79" t="s">
        <v>362</v>
      </c>
      <c r="F533" s="79" t="s">
        <v>362</v>
      </c>
      <c r="G533" s="79" t="s">
        <v>392</v>
      </c>
      <c r="H533" s="79">
        <v>0</v>
      </c>
      <c r="I533" s="80">
        <v>0</v>
      </c>
      <c r="J533" s="80">
        <v>0</v>
      </c>
      <c r="K533" s="85">
        <v>0</v>
      </c>
      <c r="L533" s="72">
        <v>0</v>
      </c>
      <c r="M533" s="73">
        <v>0</v>
      </c>
      <c r="N533" s="73">
        <v>0</v>
      </c>
      <c r="R533" s="81"/>
    </row>
    <row r="534" spans="1:18" ht="12.75">
      <c r="A534" s="78"/>
      <c r="B534" s="1"/>
      <c r="D534" s="75">
        <f>_XLL.HEXINDEZ(D533)</f>
        <v>0</v>
      </c>
      <c r="E534" s="79">
        <f>_XLL.HEXINDEZ(E533)</f>
        <v>196</v>
      </c>
      <c r="F534" s="79">
        <f>_XLL.HEXINDEZ(F533)</f>
        <v>196</v>
      </c>
      <c r="G534" s="79">
        <f>_XLL.HEXINDEZ(G533)</f>
        <v>30</v>
      </c>
      <c r="H534" s="79">
        <f>_XLL.HEXINDEZ(H533)</f>
        <v>0</v>
      </c>
      <c r="I534" s="80">
        <f>_XLL.HEXINDEZ(I533)</f>
        <v>0</v>
      </c>
      <c r="J534" s="80">
        <f>_XLL.HEXINDEZ(J533)</f>
        <v>0</v>
      </c>
      <c r="K534" s="85">
        <f>_XLL.HEXINDEZ(K533)</f>
        <v>0</v>
      </c>
      <c r="L534" s="72">
        <f>_XLL.HEXINDEZ(L533)</f>
        <v>0</v>
      </c>
      <c r="M534" s="73">
        <f>_XLL.HEXINDEZ(M533)</f>
        <v>0</v>
      </c>
      <c r="N534" s="73">
        <f>_XLL.HEXINDEZ(N533)</f>
        <v>0</v>
      </c>
      <c r="R534" s="81"/>
    </row>
    <row r="535" spans="1:18" ht="12.75">
      <c r="A535" s="78"/>
      <c r="B535" s="1"/>
      <c r="D535" s="75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R535" s="81"/>
    </row>
    <row r="536" spans="1:18" ht="12.75">
      <c r="A536" s="77"/>
      <c r="B536" s="1"/>
      <c r="C536" s="7">
        <v>5</v>
      </c>
      <c r="D536" s="8" t="s">
        <v>393</v>
      </c>
      <c r="E536" s="55">
        <v>6</v>
      </c>
      <c r="F536" s="55">
        <v>2</v>
      </c>
      <c r="G536" s="55">
        <v>92</v>
      </c>
      <c r="H536" s="64" t="s">
        <v>180</v>
      </c>
      <c r="R536" s="77">
        <f>_XLL.HEXINDEZ(H536)</f>
        <v>63</v>
      </c>
    </row>
    <row r="537" spans="1:18" ht="12.75">
      <c r="A537" s="78"/>
      <c r="B537" s="1"/>
      <c r="C537" s="7" t="s">
        <v>28</v>
      </c>
      <c r="D537" s="8">
        <v>0</v>
      </c>
      <c r="E537" s="73">
        <v>0</v>
      </c>
      <c r="F537" s="73">
        <v>3</v>
      </c>
      <c r="G537" s="79">
        <v>0</v>
      </c>
      <c r="H537" s="79">
        <v>0</v>
      </c>
      <c r="I537" s="79" t="s">
        <v>394</v>
      </c>
      <c r="J537" s="79">
        <v>36</v>
      </c>
      <c r="K537" s="79" t="s">
        <v>362</v>
      </c>
      <c r="L537" s="79" t="s">
        <v>362</v>
      </c>
      <c r="M537" s="79">
        <v>27</v>
      </c>
      <c r="N537" s="79">
        <v>0</v>
      </c>
      <c r="R537" s="81"/>
    </row>
    <row r="538" spans="1:18" ht="12.75">
      <c r="A538" s="78"/>
      <c r="B538" s="1"/>
      <c r="C538" s="62"/>
      <c r="D538" s="63">
        <f>_XLL.HEXINDEZ(D537)</f>
        <v>0</v>
      </c>
      <c r="E538" s="73">
        <f>_XLL.HEXINDEZ(E537)</f>
        <v>0</v>
      </c>
      <c r="F538" s="73">
        <f>_XLL.HEXINDEZ(F537)</f>
        <v>3</v>
      </c>
      <c r="G538" s="79">
        <f>_XLL.HEXINDEZ(G537)</f>
        <v>0</v>
      </c>
      <c r="H538" s="79">
        <f>_XLL.HEXINDEZ(H537)</f>
        <v>0</v>
      </c>
      <c r="I538" s="79">
        <f>_XLL.HEXINDEZ(I537)</f>
        <v>94</v>
      </c>
      <c r="J538" s="79">
        <f>_XLL.HEXINDEZ(J537)</f>
        <v>54</v>
      </c>
      <c r="K538" s="79">
        <f>_XLL.HEXINDEZ(K537)</f>
        <v>196</v>
      </c>
      <c r="L538" s="79">
        <f>_XLL.HEXINDEZ(L537)</f>
        <v>196</v>
      </c>
      <c r="M538" s="79">
        <f>_XLL.HEXINDEZ(M537)</f>
        <v>39</v>
      </c>
      <c r="N538" s="79">
        <f>_XLL.HEXINDEZ(N537)</f>
        <v>0</v>
      </c>
      <c r="R538" s="81"/>
    </row>
    <row r="539" spans="1:18" ht="12.75">
      <c r="A539" s="78"/>
      <c r="B539" s="1"/>
      <c r="C539" s="62"/>
      <c r="D539" s="63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R539" s="81"/>
    </row>
    <row r="540" spans="1:18" ht="12.75">
      <c r="A540" s="77"/>
      <c r="B540" s="1"/>
      <c r="C540" s="7">
        <v>5</v>
      </c>
      <c r="D540" s="8" t="s">
        <v>395</v>
      </c>
      <c r="E540" s="55">
        <v>6</v>
      </c>
      <c r="F540" s="55">
        <v>2</v>
      </c>
      <c r="G540" s="55">
        <v>92</v>
      </c>
      <c r="H540" s="64">
        <v>49</v>
      </c>
      <c r="R540" s="77">
        <f>_XLL.HEXINDEZ(H540)</f>
        <v>73</v>
      </c>
    </row>
    <row r="541" spans="1:18" ht="12.75">
      <c r="A541" s="78"/>
      <c r="B541" s="1"/>
      <c r="C541" s="7" t="s">
        <v>28</v>
      </c>
      <c r="D541" s="8">
        <v>0</v>
      </c>
      <c r="E541" s="93">
        <v>0</v>
      </c>
      <c r="F541" s="93">
        <v>0</v>
      </c>
      <c r="G541" s="94">
        <v>0</v>
      </c>
      <c r="H541" s="95">
        <v>0</v>
      </c>
      <c r="I541" s="96">
        <v>0</v>
      </c>
      <c r="J541" s="96">
        <v>0</v>
      </c>
      <c r="K541" s="96">
        <v>0</v>
      </c>
      <c r="L541" s="96">
        <v>3</v>
      </c>
      <c r="M541" s="97">
        <v>0</v>
      </c>
      <c r="N541" s="97">
        <v>0</v>
      </c>
      <c r="R541" s="81"/>
    </row>
    <row r="542" spans="1:18" ht="12.75">
      <c r="A542" s="78"/>
      <c r="B542" s="1"/>
      <c r="R542" s="81"/>
    </row>
    <row r="543" spans="1:18" ht="12.75">
      <c r="A543" s="77"/>
      <c r="B543" s="1"/>
      <c r="C543" s="7">
        <v>5</v>
      </c>
      <c r="D543" s="8" t="s">
        <v>368</v>
      </c>
      <c r="E543" s="55">
        <v>6</v>
      </c>
      <c r="F543" s="55">
        <v>2</v>
      </c>
      <c r="G543" s="55">
        <v>92</v>
      </c>
      <c r="H543" s="64">
        <v>53</v>
      </c>
      <c r="R543" s="77">
        <f>_XLL.HEXINDEZ(H543)</f>
        <v>83</v>
      </c>
    </row>
    <row r="544" spans="1:18" ht="12.75">
      <c r="A544" s="78"/>
      <c r="B544" s="1"/>
      <c r="C544" s="7" t="s">
        <v>28</v>
      </c>
      <c r="D544" s="8">
        <v>0</v>
      </c>
      <c r="E544" s="97" t="s">
        <v>394</v>
      </c>
      <c r="F544" s="97">
        <v>46</v>
      </c>
      <c r="G544" s="97" t="s">
        <v>362</v>
      </c>
      <c r="H544" s="97" t="s">
        <v>362</v>
      </c>
      <c r="I544" s="97">
        <v>25</v>
      </c>
      <c r="J544" s="97">
        <v>0</v>
      </c>
      <c r="K544" s="93">
        <v>0</v>
      </c>
      <c r="L544" s="93">
        <v>0</v>
      </c>
      <c r="M544" s="94">
        <v>0</v>
      </c>
      <c r="N544" s="95">
        <v>0</v>
      </c>
      <c r="R544" s="81"/>
    </row>
    <row r="545" spans="1:18" ht="12.75">
      <c r="A545" s="78"/>
      <c r="B545" s="1"/>
      <c r="R545" s="81"/>
    </row>
    <row r="546" spans="1:18" ht="12.75">
      <c r="A546" s="77"/>
      <c r="B546" s="1"/>
      <c r="C546" s="7">
        <v>5</v>
      </c>
      <c r="D546" s="8" t="s">
        <v>249</v>
      </c>
      <c r="E546" s="55">
        <v>6</v>
      </c>
      <c r="F546" s="55">
        <v>2</v>
      </c>
      <c r="G546" s="55">
        <v>92</v>
      </c>
      <c r="H546" s="64" t="s">
        <v>396</v>
      </c>
      <c r="R546" s="77">
        <f>_XLL.HEXINDEZ(H546)</f>
        <v>93</v>
      </c>
    </row>
    <row r="547" spans="1:18" ht="12.75">
      <c r="A547" s="78"/>
      <c r="B547" s="1"/>
      <c r="C547" s="7" t="s">
        <v>28</v>
      </c>
      <c r="D547" s="8">
        <v>0</v>
      </c>
      <c r="E547" s="96">
        <v>0</v>
      </c>
      <c r="F547" s="96">
        <v>0</v>
      </c>
      <c r="G547" s="96">
        <v>0</v>
      </c>
      <c r="H547" s="96">
        <v>3</v>
      </c>
      <c r="I547" s="97">
        <v>0</v>
      </c>
      <c r="J547" s="97">
        <v>0</v>
      </c>
      <c r="K547" s="97" t="s">
        <v>394</v>
      </c>
      <c r="L547" s="97">
        <v>46</v>
      </c>
      <c r="M547" s="97" t="s">
        <v>362</v>
      </c>
      <c r="N547" s="97" t="s">
        <v>362</v>
      </c>
      <c r="R547" s="81"/>
    </row>
    <row r="548" spans="1:18" ht="12.75">
      <c r="A548" s="78"/>
      <c r="B548" s="1"/>
      <c r="R548" s="81"/>
    </row>
    <row r="549" spans="1:18" ht="12.75">
      <c r="A549" s="77"/>
      <c r="B549" s="1"/>
      <c r="C549" s="7">
        <v>5</v>
      </c>
      <c r="D549" s="8" t="s">
        <v>312</v>
      </c>
      <c r="E549" s="55">
        <v>6</v>
      </c>
      <c r="F549" s="55">
        <v>2</v>
      </c>
      <c r="G549" s="55">
        <v>92</v>
      </c>
      <c r="H549" s="64">
        <v>67</v>
      </c>
      <c r="R549" s="77">
        <f>_XLL.HEXINDEZ(H549)</f>
        <v>103</v>
      </c>
    </row>
    <row r="550" spans="1:18" ht="12.75">
      <c r="A550" s="78"/>
      <c r="B550" s="1"/>
      <c r="C550" s="7" t="s">
        <v>28</v>
      </c>
      <c r="D550" s="8">
        <v>0</v>
      </c>
      <c r="E550" s="97">
        <v>26</v>
      </c>
      <c r="F550" s="97">
        <v>0</v>
      </c>
      <c r="G550" s="93">
        <v>0</v>
      </c>
      <c r="H550" s="93">
        <v>0</v>
      </c>
      <c r="I550" s="94">
        <v>0</v>
      </c>
      <c r="J550" s="95">
        <v>0</v>
      </c>
      <c r="K550" s="96">
        <v>0</v>
      </c>
      <c r="L550" s="96">
        <v>0</v>
      </c>
      <c r="M550" s="96">
        <v>0</v>
      </c>
      <c r="N550" s="96">
        <v>3</v>
      </c>
      <c r="R550" s="81"/>
    </row>
    <row r="551" spans="1:18" ht="12.75">
      <c r="A551" s="78"/>
      <c r="B551" s="1"/>
      <c r="R551" s="81"/>
    </row>
    <row r="552" spans="1:18" ht="12.75">
      <c r="A552" s="77"/>
      <c r="B552" s="1"/>
      <c r="C552" s="7">
        <v>5</v>
      </c>
      <c r="D552" s="8" t="s">
        <v>247</v>
      </c>
      <c r="E552" s="55">
        <v>6</v>
      </c>
      <c r="F552" s="55">
        <v>2</v>
      </c>
      <c r="G552" s="55">
        <v>92</v>
      </c>
      <c r="H552" s="64">
        <v>71</v>
      </c>
      <c r="R552" s="77">
        <f>_XLL.HEXINDEZ(H552)</f>
        <v>113</v>
      </c>
    </row>
    <row r="553" spans="1:18" ht="12.75">
      <c r="A553" s="78"/>
      <c r="B553" s="1"/>
      <c r="C553" s="7" t="s">
        <v>28</v>
      </c>
      <c r="D553" s="8">
        <v>0</v>
      </c>
      <c r="E553" s="97">
        <v>0</v>
      </c>
      <c r="F553" s="97">
        <v>0</v>
      </c>
      <c r="G553" s="97" t="s">
        <v>394</v>
      </c>
      <c r="H553" s="97">
        <v>45</v>
      </c>
      <c r="I553" s="97" t="s">
        <v>362</v>
      </c>
      <c r="J553" s="97" t="s">
        <v>362</v>
      </c>
      <c r="K553" s="97">
        <v>27</v>
      </c>
      <c r="L553" s="97">
        <v>0</v>
      </c>
      <c r="M553" s="93">
        <v>0</v>
      </c>
      <c r="N553" s="93">
        <v>0</v>
      </c>
      <c r="R553" s="81"/>
    </row>
    <row r="554" spans="1:18" ht="12.75">
      <c r="A554" s="78"/>
      <c r="B554" s="1"/>
      <c r="R554" s="81"/>
    </row>
    <row r="555" spans="1:18" ht="12.75">
      <c r="A555" s="77"/>
      <c r="B555" s="1"/>
      <c r="C555" s="7">
        <v>5</v>
      </c>
      <c r="D555" s="8">
        <v>97</v>
      </c>
      <c r="E555" s="55">
        <v>6</v>
      </c>
      <c r="F555" s="55">
        <v>2</v>
      </c>
      <c r="G555" s="55">
        <v>92</v>
      </c>
      <c r="H555" s="64" t="s">
        <v>397</v>
      </c>
      <c r="R555" s="77">
        <f>_XLL.HEXINDEZ(H555)</f>
        <v>123</v>
      </c>
    </row>
    <row r="556" spans="1:18" ht="12.75">
      <c r="A556" s="78"/>
      <c r="B556" s="1"/>
      <c r="C556" s="7" t="s">
        <v>28</v>
      </c>
      <c r="D556" s="8">
        <v>0</v>
      </c>
      <c r="E556" s="94">
        <v>0</v>
      </c>
      <c r="F556" s="95">
        <v>0</v>
      </c>
      <c r="G556" s="96">
        <v>0</v>
      </c>
      <c r="H556" s="96">
        <v>0</v>
      </c>
      <c r="I556" s="96">
        <v>0</v>
      </c>
      <c r="J556" s="96">
        <v>3</v>
      </c>
      <c r="K556" s="97">
        <v>0</v>
      </c>
      <c r="L556" s="97">
        <v>0</v>
      </c>
      <c r="M556" s="97">
        <v>47</v>
      </c>
      <c r="N556" s="97">
        <v>31</v>
      </c>
      <c r="R556" s="81"/>
    </row>
    <row r="557" spans="1:18" ht="12.75">
      <c r="A557" s="78"/>
      <c r="B557" s="1"/>
      <c r="R557" s="81"/>
    </row>
    <row r="558" spans="1:18" ht="12.75">
      <c r="A558" s="77"/>
      <c r="B558" s="1"/>
      <c r="C558" s="7">
        <v>5</v>
      </c>
      <c r="D558" s="8">
        <v>69</v>
      </c>
      <c r="E558" s="55">
        <v>6</v>
      </c>
      <c r="F558" s="55">
        <v>2</v>
      </c>
      <c r="G558" s="55">
        <v>92</v>
      </c>
      <c r="H558" s="64">
        <v>85</v>
      </c>
      <c r="R558" s="77">
        <f>_XLL.HEXINDEZ(H558)</f>
        <v>133</v>
      </c>
    </row>
    <row r="559" spans="1:18" ht="12.75">
      <c r="A559" s="78"/>
      <c r="B559" s="1"/>
      <c r="C559" s="7" t="s">
        <v>28</v>
      </c>
      <c r="D559" s="8">
        <v>0</v>
      </c>
      <c r="E559" s="97" t="s">
        <v>362</v>
      </c>
      <c r="F559" s="97" t="s">
        <v>362</v>
      </c>
      <c r="G559" s="97">
        <v>21</v>
      </c>
      <c r="H559" s="97" t="s">
        <v>364</v>
      </c>
      <c r="I559" s="93">
        <v>0</v>
      </c>
      <c r="J559" s="93">
        <v>0</v>
      </c>
      <c r="K559" s="94">
        <v>0</v>
      </c>
      <c r="L559" s="95">
        <v>0</v>
      </c>
      <c r="M559" s="96">
        <v>2</v>
      </c>
      <c r="N559" s="96">
        <v>0</v>
      </c>
      <c r="R559" s="81"/>
    </row>
    <row r="560" spans="1:18" ht="12.75">
      <c r="A560" s="78"/>
      <c r="B560" s="1"/>
      <c r="R560" s="81"/>
    </row>
    <row r="561" spans="1:18" ht="12.75">
      <c r="A561" s="77"/>
      <c r="B561" s="1"/>
      <c r="C561" s="7">
        <v>5</v>
      </c>
      <c r="D561" s="8">
        <v>63</v>
      </c>
      <c r="E561" s="55">
        <v>6</v>
      </c>
      <c r="F561" s="55">
        <v>2</v>
      </c>
      <c r="G561" s="55">
        <v>92</v>
      </c>
      <c r="H561" s="64" t="s">
        <v>195</v>
      </c>
      <c r="R561" s="77">
        <f>_XLL.HEXINDEZ(H561)</f>
        <v>143</v>
      </c>
    </row>
    <row r="562" spans="1:18" ht="12.75">
      <c r="A562" s="78"/>
      <c r="B562" s="1"/>
      <c r="C562" s="7" t="s">
        <v>28</v>
      </c>
      <c r="D562" s="8">
        <v>0</v>
      </c>
      <c r="E562" s="96">
        <v>0</v>
      </c>
      <c r="F562" s="96">
        <v>3</v>
      </c>
      <c r="G562" s="97">
        <v>0</v>
      </c>
      <c r="H562" s="97">
        <v>0</v>
      </c>
      <c r="I562" s="97">
        <v>22</v>
      </c>
      <c r="J562" s="97">
        <v>20</v>
      </c>
      <c r="K562" s="97" t="s">
        <v>362</v>
      </c>
      <c r="L562" s="97" t="s">
        <v>362</v>
      </c>
      <c r="M562" s="97" t="s">
        <v>275</v>
      </c>
      <c r="N562" s="97" t="s">
        <v>48</v>
      </c>
      <c r="R562" s="81"/>
    </row>
    <row r="563" spans="1:18" ht="12.75">
      <c r="A563" s="78"/>
      <c r="B563" s="1"/>
      <c r="R563" s="81"/>
    </row>
    <row r="564" spans="1:18" ht="12.75">
      <c r="A564" s="77"/>
      <c r="B564" s="1"/>
      <c r="C564" s="7">
        <v>5</v>
      </c>
      <c r="D564" s="8">
        <v>75</v>
      </c>
      <c r="E564" s="55">
        <v>6</v>
      </c>
      <c r="F564" s="55">
        <v>2</v>
      </c>
      <c r="G564" s="55">
        <v>92</v>
      </c>
      <c r="H564" s="64">
        <v>99</v>
      </c>
      <c r="R564" s="77">
        <f>_XLL.HEXINDEZ(H564)</f>
        <v>153</v>
      </c>
    </row>
    <row r="565" spans="1:18" ht="12.75">
      <c r="A565" s="78"/>
      <c r="B565" s="1"/>
      <c r="C565" s="7" t="s">
        <v>28</v>
      </c>
      <c r="D565" s="8">
        <v>0</v>
      </c>
      <c r="E565" s="93">
        <v>0</v>
      </c>
      <c r="F565" s="93">
        <v>0</v>
      </c>
      <c r="G565" s="94">
        <v>0</v>
      </c>
      <c r="H565" s="95">
        <v>0</v>
      </c>
      <c r="I565" s="96">
        <v>7</v>
      </c>
      <c r="J565" s="96" t="s">
        <v>182</v>
      </c>
      <c r="K565" s="96" t="s">
        <v>364</v>
      </c>
      <c r="L565" s="96">
        <v>3</v>
      </c>
      <c r="M565" s="97">
        <v>0</v>
      </c>
      <c r="N565" s="97">
        <v>1</v>
      </c>
      <c r="R565" s="81"/>
    </row>
    <row r="566" spans="1:18" ht="12.75">
      <c r="A566" s="78"/>
      <c r="B566" s="1"/>
      <c r="R566" s="81"/>
    </row>
    <row r="567" spans="1:18" ht="12.75">
      <c r="A567" s="77"/>
      <c r="B567" s="1"/>
      <c r="C567" s="7">
        <v>5</v>
      </c>
      <c r="D567" s="8" t="s">
        <v>258</v>
      </c>
      <c r="E567" s="55">
        <v>6</v>
      </c>
      <c r="F567" s="55">
        <v>2</v>
      </c>
      <c r="G567" s="55">
        <v>92</v>
      </c>
      <c r="H567" s="64" t="s">
        <v>398</v>
      </c>
      <c r="R567" s="77">
        <f>_XLL.HEXINDEZ(H567)</f>
        <v>163</v>
      </c>
    </row>
    <row r="568" spans="1:18" ht="12.75">
      <c r="A568" s="78"/>
      <c r="B568" s="1"/>
      <c r="C568" s="7" t="s">
        <v>28</v>
      </c>
      <c r="D568" s="8">
        <v>0</v>
      </c>
      <c r="E568" s="97">
        <v>41</v>
      </c>
      <c r="F568" s="97">
        <v>32</v>
      </c>
      <c r="G568" s="97" t="s">
        <v>362</v>
      </c>
      <c r="H568" s="97" t="s">
        <v>362</v>
      </c>
      <c r="I568" s="97" t="s">
        <v>224</v>
      </c>
      <c r="J568" s="97" t="s">
        <v>364</v>
      </c>
      <c r="K568" s="93">
        <v>0</v>
      </c>
      <c r="L568" s="93">
        <v>0</v>
      </c>
      <c r="M568" s="94">
        <v>0</v>
      </c>
      <c r="N568" s="95">
        <v>0</v>
      </c>
      <c r="R568" s="81"/>
    </row>
    <row r="569" spans="1:18" ht="12.75">
      <c r="A569" s="78"/>
      <c r="B569" s="1"/>
      <c r="R569" s="81"/>
    </row>
    <row r="570" spans="1:18" ht="12.75">
      <c r="A570" s="77"/>
      <c r="B570" s="1"/>
      <c r="C570" s="7">
        <v>5</v>
      </c>
      <c r="D570" s="8">
        <v>41</v>
      </c>
      <c r="E570" s="55">
        <v>6</v>
      </c>
      <c r="F570" s="55">
        <v>2</v>
      </c>
      <c r="G570" s="55">
        <v>92</v>
      </c>
      <c r="H570" s="64" t="s">
        <v>399</v>
      </c>
      <c r="R570" s="77">
        <f>_XLL.HEXINDEZ(H570)</f>
        <v>173</v>
      </c>
    </row>
    <row r="571" spans="1:18" ht="12.75">
      <c r="A571" s="78"/>
      <c r="B571" s="1"/>
      <c r="C571" s="7" t="s">
        <v>28</v>
      </c>
      <c r="D571" s="8">
        <v>0</v>
      </c>
      <c r="E571" s="96">
        <v>0</v>
      </c>
      <c r="F571" s="96">
        <v>0</v>
      </c>
      <c r="G571" s="96">
        <v>0</v>
      </c>
      <c r="H571" s="96">
        <v>3</v>
      </c>
      <c r="I571" s="97">
        <v>0</v>
      </c>
      <c r="J571" s="97">
        <v>0</v>
      </c>
      <c r="K571" s="97">
        <v>39</v>
      </c>
      <c r="L571" s="97" t="s">
        <v>361</v>
      </c>
      <c r="M571" s="97" t="s">
        <v>362</v>
      </c>
      <c r="N571" s="97" t="s">
        <v>362</v>
      </c>
      <c r="R571" s="81"/>
    </row>
    <row r="572" spans="1:18" ht="12.75">
      <c r="A572" s="78"/>
      <c r="B572" s="1"/>
      <c r="R572" s="81"/>
    </row>
    <row r="573" spans="1:22" ht="12.75">
      <c r="A573" s="77"/>
      <c r="B573" s="1"/>
      <c r="C573" s="7">
        <v>5</v>
      </c>
      <c r="D573" s="8">
        <v>63</v>
      </c>
      <c r="E573" s="89">
        <v>6</v>
      </c>
      <c r="F573" s="89">
        <v>2</v>
      </c>
      <c r="G573" s="89">
        <v>42</v>
      </c>
      <c r="H573" s="64" t="s">
        <v>400</v>
      </c>
      <c r="R573" s="77">
        <f>_XLL.HEXINDEZ(H573)</f>
        <v>183</v>
      </c>
      <c r="S573" s="89" t="s">
        <v>386</v>
      </c>
      <c r="T573" s="55"/>
      <c r="U573" s="55"/>
      <c r="V573" s="55"/>
    </row>
    <row r="574" spans="3:9" ht="12.75">
      <c r="C574" s="7">
        <v>6</v>
      </c>
      <c r="D574" s="8">
        <v>0</v>
      </c>
      <c r="E574" s="97" t="s">
        <v>224</v>
      </c>
      <c r="F574" s="97">
        <v>0</v>
      </c>
      <c r="G574" s="3">
        <v>0</v>
      </c>
      <c r="H574" s="3">
        <v>0</v>
      </c>
      <c r="I574" s="3">
        <v>0</v>
      </c>
    </row>
    <row r="578" spans="1:31" s="53" customFormat="1" ht="12.75">
      <c r="A578" s="98" t="s">
        <v>401</v>
      </c>
      <c r="B578" s="98"/>
      <c r="C578" s="60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52"/>
      <c r="P578" s="52"/>
      <c r="Q578" s="8"/>
      <c r="R578" s="52"/>
      <c r="S578" s="52"/>
      <c r="T578" s="52"/>
      <c r="U578" s="52"/>
      <c r="V578" s="54"/>
      <c r="W578" s="52"/>
      <c r="X578" s="52"/>
      <c r="Y578" s="52"/>
      <c r="Z578" s="52"/>
      <c r="AA578" s="52"/>
      <c r="AB578" s="52"/>
      <c r="AC578" s="52"/>
      <c r="AD578" s="52"/>
      <c r="AE578" s="52"/>
    </row>
    <row r="579" spans="1:19" ht="12.75">
      <c r="A579" s="99" t="s">
        <v>402</v>
      </c>
      <c r="B579" s="99"/>
      <c r="C579" s="62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R579" s="3"/>
      <c r="S579"/>
    </row>
    <row r="580" spans="1:19" ht="12.75">
      <c r="A580" s="99" t="s">
        <v>403</v>
      </c>
      <c r="B580" s="99"/>
      <c r="C580" s="62"/>
      <c r="D580" s="59"/>
      <c r="E580" s="59"/>
      <c r="F580" s="59"/>
      <c r="G580" s="59"/>
      <c r="H580" s="59"/>
      <c r="I580" s="59"/>
      <c r="J580" s="59"/>
      <c r="K580" s="99" t="s">
        <v>404</v>
      </c>
      <c r="L580" s="59"/>
      <c r="M580" s="59"/>
      <c r="N580" s="59"/>
      <c r="R580" s="3"/>
      <c r="S580" s="3"/>
    </row>
    <row r="581" spans="1:24" ht="12.75">
      <c r="A581" s="59" t="s">
        <v>405</v>
      </c>
      <c r="B581" s="99"/>
      <c r="C581" s="62"/>
      <c r="D581" s="59"/>
      <c r="E581" s="59"/>
      <c r="F581" s="59"/>
      <c r="G581" s="59"/>
      <c r="H581" s="59"/>
      <c r="I581" s="59"/>
      <c r="J581" s="59"/>
      <c r="K581" s="59" t="s">
        <v>406</v>
      </c>
      <c r="L581" s="59"/>
      <c r="M581" s="59"/>
      <c r="N581" s="59"/>
      <c r="R581" s="3"/>
      <c r="S581" s="3"/>
      <c r="X581"/>
    </row>
    <row r="582" spans="1:24" ht="12.75">
      <c r="A582" s="59" t="s">
        <v>407</v>
      </c>
      <c r="B582" s="99"/>
      <c r="C582" s="62"/>
      <c r="D582" s="59"/>
      <c r="E582" s="59"/>
      <c r="F582" s="59"/>
      <c r="G582" s="59"/>
      <c r="H582" s="59"/>
      <c r="I582" s="59"/>
      <c r="J582" s="59"/>
      <c r="K582" s="59" t="s">
        <v>408</v>
      </c>
      <c r="L582" s="59"/>
      <c r="M582" s="59"/>
      <c r="N582" s="59"/>
      <c r="R582" s="3"/>
      <c r="S582" s="3"/>
      <c r="X582"/>
    </row>
    <row r="583" spans="1:19" ht="12.75">
      <c r="A583" s="59" t="s">
        <v>409</v>
      </c>
      <c r="B583" s="99"/>
      <c r="C583" s="62"/>
      <c r="D583" s="59"/>
      <c r="E583" s="59"/>
      <c r="F583" s="59"/>
      <c r="G583" s="59"/>
      <c r="H583" s="59"/>
      <c r="I583" s="59"/>
      <c r="J583" s="59"/>
      <c r="K583" s="59" t="s">
        <v>409</v>
      </c>
      <c r="L583" s="59"/>
      <c r="M583" s="59"/>
      <c r="N583" s="59"/>
      <c r="R583" s="3"/>
      <c r="S583" s="3"/>
    </row>
    <row r="584" spans="1:19" ht="12.75">
      <c r="A584" s="59" t="s">
        <v>410</v>
      </c>
      <c r="B584" s="99"/>
      <c r="C584" s="62"/>
      <c r="D584" s="59"/>
      <c r="E584" s="59"/>
      <c r="F584" s="59"/>
      <c r="G584" s="59"/>
      <c r="H584" s="59"/>
      <c r="I584" s="59"/>
      <c r="J584" s="59"/>
      <c r="K584" s="59" t="s">
        <v>411</v>
      </c>
      <c r="L584" s="59"/>
      <c r="M584" s="59"/>
      <c r="N584" s="59"/>
      <c r="R584" s="3"/>
      <c r="S584" s="3"/>
    </row>
    <row r="585" spans="1:19" ht="12.75">
      <c r="A585" s="59" t="s">
        <v>412</v>
      </c>
      <c r="B585" s="99"/>
      <c r="C585" s="62"/>
      <c r="D585" s="59"/>
      <c r="E585" s="59"/>
      <c r="F585" s="59"/>
      <c r="G585" s="59"/>
      <c r="H585" s="59"/>
      <c r="I585" s="59"/>
      <c r="J585" s="59"/>
      <c r="K585" s="59" t="s">
        <v>412</v>
      </c>
      <c r="L585" s="59"/>
      <c r="M585" s="59"/>
      <c r="N585" s="59"/>
      <c r="R585" s="3"/>
      <c r="S585" s="3"/>
    </row>
    <row r="586" spans="1:19" ht="12.75">
      <c r="A586" s="59"/>
      <c r="B586" s="99"/>
      <c r="C586" s="62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R586" s="3"/>
      <c r="S586" s="3"/>
    </row>
    <row r="587" spans="1:19" ht="12.75">
      <c r="A587" s="59" t="s">
        <v>405</v>
      </c>
      <c r="B587" s="99"/>
      <c r="C587" s="62"/>
      <c r="D587" s="59"/>
      <c r="E587" s="59"/>
      <c r="F587" s="59"/>
      <c r="G587" s="59"/>
      <c r="H587" s="59"/>
      <c r="I587" s="59"/>
      <c r="J587" s="59"/>
      <c r="K587" s="59" t="s">
        <v>413</v>
      </c>
      <c r="L587" s="59"/>
      <c r="M587" s="59"/>
      <c r="N587" s="59"/>
      <c r="R587" s="3"/>
      <c r="S587" s="3"/>
    </row>
    <row r="588" spans="1:19" ht="12.75">
      <c r="A588" s="25" t="s">
        <v>407</v>
      </c>
      <c r="B588" s="99"/>
      <c r="C588" s="62"/>
      <c r="D588" s="25"/>
      <c r="E588" s="25"/>
      <c r="F588" s="25"/>
      <c r="G588" s="25"/>
      <c r="H588" s="25"/>
      <c r="I588" s="25"/>
      <c r="J588" s="25"/>
      <c r="K588" s="59" t="s">
        <v>414</v>
      </c>
      <c r="L588" s="59"/>
      <c r="M588" s="59"/>
      <c r="N588" s="59"/>
      <c r="R588" s="3"/>
      <c r="S588" s="3"/>
    </row>
    <row r="589" spans="1:19" ht="12.75">
      <c r="A589" s="25" t="s">
        <v>415</v>
      </c>
      <c r="B589" s="99"/>
      <c r="C589" s="62"/>
      <c r="D589" s="25"/>
      <c r="E589" s="25"/>
      <c r="F589" s="25"/>
      <c r="G589" s="25"/>
      <c r="H589" s="25"/>
      <c r="I589" s="25"/>
      <c r="J589" s="25"/>
      <c r="K589" s="59">
        <v>0</v>
      </c>
      <c r="L589" s="59"/>
      <c r="M589" s="59"/>
      <c r="N589" s="59"/>
      <c r="R589" s="3"/>
      <c r="S589" s="3"/>
    </row>
    <row r="590" spans="1:19" ht="12.75">
      <c r="A590" s="25" t="s">
        <v>416</v>
      </c>
      <c r="B590" s="99"/>
      <c r="C590" s="62"/>
      <c r="D590" s="25"/>
      <c r="E590" s="25"/>
      <c r="F590" s="25"/>
      <c r="G590" s="25"/>
      <c r="H590" s="25"/>
      <c r="I590" s="25"/>
      <c r="J590" s="25"/>
      <c r="K590" s="59" t="s">
        <v>417</v>
      </c>
      <c r="L590" s="59"/>
      <c r="M590" s="59"/>
      <c r="N590" s="59"/>
      <c r="R590" s="3"/>
      <c r="S590" s="3"/>
    </row>
    <row r="591" spans="1:19" ht="12.75">
      <c r="A591" s="25" t="s">
        <v>412</v>
      </c>
      <c r="B591" s="99"/>
      <c r="C591" s="62"/>
      <c r="D591" s="25"/>
      <c r="E591" s="25"/>
      <c r="F591" s="25"/>
      <c r="G591" s="25"/>
      <c r="H591" s="25"/>
      <c r="I591" s="25"/>
      <c r="J591" s="25"/>
      <c r="K591" s="59" t="s">
        <v>412</v>
      </c>
      <c r="L591" s="59"/>
      <c r="M591" s="59"/>
      <c r="N591" s="59"/>
      <c r="R591" s="3"/>
      <c r="S591" s="3"/>
    </row>
    <row r="592" spans="1:19" ht="12.75">
      <c r="A592" s="3"/>
      <c r="B592" s="5"/>
      <c r="R592" s="3"/>
      <c r="S592" s="3"/>
    </row>
    <row r="593" spans="1:19" ht="12.75">
      <c r="A593" s="3" t="s">
        <v>405</v>
      </c>
      <c r="B593" s="5"/>
      <c r="D593" s="63"/>
      <c r="E593" s="32"/>
      <c r="F593" s="32"/>
      <c r="G593" s="32"/>
      <c r="H593" s="32"/>
      <c r="I593" s="32"/>
      <c r="J593" s="32"/>
      <c r="K593" s="32" t="s">
        <v>406</v>
      </c>
      <c r="L593" s="32"/>
      <c r="R593" s="3"/>
      <c r="S593" s="3"/>
    </row>
    <row r="594" spans="1:19" ht="12.75">
      <c r="A594" s="3" t="s">
        <v>407</v>
      </c>
      <c r="B594" s="5"/>
      <c r="D594" s="63"/>
      <c r="E594" s="32"/>
      <c r="F594" s="32"/>
      <c r="G594" s="32"/>
      <c r="H594" s="32"/>
      <c r="I594" s="32"/>
      <c r="J594" s="32"/>
      <c r="K594" s="32" t="s">
        <v>408</v>
      </c>
      <c r="L594" s="32"/>
      <c r="R594" s="3"/>
      <c r="S594" s="3"/>
    </row>
    <row r="595" spans="1:19" ht="12.75">
      <c r="A595" s="3" t="s">
        <v>409</v>
      </c>
      <c r="B595" s="5"/>
      <c r="D595" s="63"/>
      <c r="E595" s="32"/>
      <c r="F595" s="32"/>
      <c r="G595" s="32"/>
      <c r="H595" s="32"/>
      <c r="I595" s="32"/>
      <c r="J595" s="32"/>
      <c r="K595" s="32" t="s">
        <v>418</v>
      </c>
      <c r="L595" s="32"/>
      <c r="R595" s="3"/>
      <c r="S595" s="3"/>
    </row>
    <row r="596" spans="1:19" ht="12.75">
      <c r="A596" s="3" t="s">
        <v>410</v>
      </c>
      <c r="B596" s="5"/>
      <c r="D596" s="63"/>
      <c r="E596" s="32"/>
      <c r="F596" s="32"/>
      <c r="G596" s="32"/>
      <c r="H596" s="32"/>
      <c r="I596" s="32"/>
      <c r="J596" s="32"/>
      <c r="K596" s="32" t="s">
        <v>419</v>
      </c>
      <c r="L596" s="32"/>
      <c r="R596" s="3"/>
      <c r="S596" s="3"/>
    </row>
    <row r="597" spans="1:19" ht="12.75">
      <c r="A597" s="3" t="s">
        <v>412</v>
      </c>
      <c r="B597" s="5"/>
      <c r="D597" s="63"/>
      <c r="E597" s="32"/>
      <c r="F597" s="32"/>
      <c r="G597" s="32"/>
      <c r="H597" s="32"/>
      <c r="I597" s="32"/>
      <c r="J597" s="32"/>
      <c r="K597" s="32" t="s">
        <v>412</v>
      </c>
      <c r="L597" s="32"/>
      <c r="R597" s="3"/>
      <c r="S597" s="3"/>
    </row>
    <row r="598" spans="1:19" ht="12.75">
      <c r="A598" s="3"/>
      <c r="B598" s="5"/>
      <c r="R598" s="3"/>
      <c r="S598" s="3"/>
    </row>
    <row r="599" spans="1:19" ht="12.75">
      <c r="A599" s="3" t="s">
        <v>405</v>
      </c>
      <c r="B599" s="5"/>
      <c r="K599" s="3" t="s">
        <v>413</v>
      </c>
      <c r="R599" s="3"/>
      <c r="S599" s="3"/>
    </row>
    <row r="600" spans="1:19" ht="12.75">
      <c r="A600" s="3" t="s">
        <v>407</v>
      </c>
      <c r="B600" s="5"/>
      <c r="K600" s="3" t="s">
        <v>414</v>
      </c>
      <c r="R600" s="3"/>
      <c r="S600" s="3"/>
    </row>
    <row r="601" spans="1:19" ht="12.75">
      <c r="A601" s="3" t="s">
        <v>409</v>
      </c>
      <c r="B601" s="5"/>
      <c r="K601" s="3">
        <v>0</v>
      </c>
      <c r="R601" s="3"/>
      <c r="S601" s="3"/>
    </row>
    <row r="602" spans="1:19" ht="12.75">
      <c r="A602" s="3" t="s">
        <v>410</v>
      </c>
      <c r="B602" s="5"/>
      <c r="K602" s="3" t="s">
        <v>417</v>
      </c>
      <c r="R602" s="3"/>
      <c r="S602" s="3"/>
    </row>
    <row r="603" spans="1:19" ht="12.75">
      <c r="A603" s="3" t="s">
        <v>412</v>
      </c>
      <c r="B603" s="5"/>
      <c r="K603" s="3" t="s">
        <v>412</v>
      </c>
      <c r="R603" s="3"/>
      <c r="S603" s="3"/>
    </row>
    <row r="604" spans="1:19" ht="12.75">
      <c r="A604" s="3"/>
      <c r="B604" s="5"/>
      <c r="R604" s="3"/>
      <c r="S604" s="3"/>
    </row>
    <row r="605" spans="1:19" ht="12.75">
      <c r="A605" s="3" t="s">
        <v>405</v>
      </c>
      <c r="B605" s="5"/>
      <c r="K605" s="3" t="s">
        <v>406</v>
      </c>
      <c r="R605" s="3"/>
      <c r="S605" s="3"/>
    </row>
    <row r="606" spans="1:19" ht="12.75">
      <c r="A606" s="3" t="s">
        <v>407</v>
      </c>
      <c r="B606" s="5"/>
      <c r="K606" s="3" t="s">
        <v>408</v>
      </c>
      <c r="R606" s="3"/>
      <c r="S606" s="3"/>
    </row>
    <row r="607" spans="1:19" ht="12.75">
      <c r="A607" s="3" t="s">
        <v>409</v>
      </c>
      <c r="B607" s="5"/>
      <c r="K607" s="3" t="s">
        <v>420</v>
      </c>
      <c r="R607" s="3"/>
      <c r="S607" s="3"/>
    </row>
    <row r="608" spans="1:19" ht="12.75">
      <c r="A608" s="3" t="s">
        <v>410</v>
      </c>
      <c r="B608" s="5"/>
      <c r="K608" s="3" t="s">
        <v>421</v>
      </c>
      <c r="R608" s="3"/>
      <c r="S608" s="3"/>
    </row>
    <row r="609" spans="1:19" ht="12.75">
      <c r="A609" s="3" t="s">
        <v>412</v>
      </c>
      <c r="B609" s="5"/>
      <c r="K609" s="3" t="s">
        <v>412</v>
      </c>
      <c r="R609" s="3"/>
      <c r="S609" s="3"/>
    </row>
    <row r="610" spans="1:19" ht="12.75">
      <c r="A610" s="3"/>
      <c r="B610" s="5"/>
      <c r="R610" s="3"/>
      <c r="S610" s="3"/>
    </row>
    <row r="611" spans="1:19" ht="12.75">
      <c r="A611" s="3"/>
      <c r="B611" s="5"/>
      <c r="K611" s="3" t="s">
        <v>413</v>
      </c>
      <c r="R611" s="3"/>
      <c r="S611" s="3"/>
    </row>
    <row r="612" spans="1:19" ht="12.75">
      <c r="A612" s="3"/>
      <c r="B612" s="5"/>
      <c r="K612" s="3" t="s">
        <v>414</v>
      </c>
      <c r="R612" s="3"/>
      <c r="S612" s="3"/>
    </row>
    <row r="613" spans="1:19" ht="12.75">
      <c r="A613" s="3"/>
      <c r="B613" s="5"/>
      <c r="K613" s="3">
        <v>0</v>
      </c>
      <c r="R613" s="3"/>
      <c r="S613" s="3"/>
    </row>
    <row r="614" spans="1:19" ht="12.75">
      <c r="A614" s="3"/>
      <c r="B614" s="5"/>
      <c r="K614" s="3" t="s">
        <v>417</v>
      </c>
      <c r="R614" s="3"/>
      <c r="S614" s="3"/>
    </row>
    <row r="615" spans="2:19" ht="12.75">
      <c r="B615" s="5"/>
      <c r="K615" s="3" t="s">
        <v>412</v>
      </c>
      <c r="R615" s="3"/>
      <c r="S615" s="3"/>
    </row>
    <row r="616" spans="2:19" ht="12.75">
      <c r="B616" s="5"/>
      <c r="R616" s="3"/>
      <c r="S616" s="3"/>
    </row>
    <row r="617" spans="2:19" ht="12.75">
      <c r="B617" s="5"/>
      <c r="K617" s="3" t="s">
        <v>406</v>
      </c>
      <c r="R617" s="3"/>
      <c r="S617" s="3"/>
    </row>
    <row r="618" spans="2:19" ht="12.75">
      <c r="B618" s="5"/>
      <c r="K618" s="3" t="s">
        <v>408</v>
      </c>
      <c r="R618" s="3"/>
      <c r="S618" s="3"/>
    </row>
    <row r="619" spans="2:19" ht="12.75">
      <c r="B619" s="5"/>
      <c r="K619" s="3" t="s">
        <v>422</v>
      </c>
      <c r="R619" s="3"/>
      <c r="S619" s="3"/>
    </row>
    <row r="620" spans="2:19" ht="12.75">
      <c r="B620" s="5"/>
      <c r="K620" s="3" t="s">
        <v>417</v>
      </c>
      <c r="R620" s="3"/>
      <c r="S620" s="3"/>
    </row>
    <row r="621" spans="2:19" ht="12.75">
      <c r="B621" s="5"/>
      <c r="K621" s="3" t="s">
        <v>412</v>
      </c>
      <c r="R621" s="3"/>
      <c r="S621" s="3"/>
    </row>
    <row r="622" spans="2:19" ht="12.75">
      <c r="B622" s="5"/>
      <c r="R622" s="3"/>
      <c r="S622" s="3"/>
    </row>
    <row r="623" spans="2:19" ht="12.75">
      <c r="B623" s="5"/>
      <c r="K623" s="3" t="s">
        <v>413</v>
      </c>
      <c r="R623" s="3"/>
      <c r="S623" s="3"/>
    </row>
    <row r="624" spans="2:19" ht="12.75">
      <c r="B624" s="5"/>
      <c r="K624" s="3" t="s">
        <v>414</v>
      </c>
      <c r="R624" s="3"/>
      <c r="S624" s="3"/>
    </row>
    <row r="625" spans="2:19" ht="12.75">
      <c r="B625" s="5"/>
      <c r="K625" s="3">
        <v>0</v>
      </c>
      <c r="R625" s="3"/>
      <c r="S625" s="3"/>
    </row>
    <row r="626" spans="2:19" ht="12.75">
      <c r="B626" s="5"/>
      <c r="K626" s="3" t="s">
        <v>417</v>
      </c>
      <c r="R626" s="3"/>
      <c r="S626" s="3"/>
    </row>
    <row r="627" spans="2:19" ht="12.75">
      <c r="B627" s="5"/>
      <c r="K627" s="3" t="s">
        <v>412</v>
      </c>
      <c r="R627" s="3"/>
      <c r="S627" s="3"/>
    </row>
    <row r="628" spans="2:19" ht="12.75">
      <c r="B628" s="5"/>
      <c r="R628" s="3"/>
      <c r="S628" s="3"/>
    </row>
    <row r="629" spans="2:19" ht="12.75">
      <c r="B629" s="5"/>
      <c r="K629" s="3" t="s">
        <v>406</v>
      </c>
      <c r="R629" s="3"/>
      <c r="S629" s="3"/>
    </row>
    <row r="630" spans="2:19" ht="12.75">
      <c r="B630" s="5"/>
      <c r="K630" s="3" t="s">
        <v>408</v>
      </c>
      <c r="R630" s="3"/>
      <c r="S630" s="3"/>
    </row>
    <row r="631" spans="2:19" ht="12.75">
      <c r="B631" s="5"/>
      <c r="K631" s="3" t="s">
        <v>423</v>
      </c>
      <c r="R631" s="3"/>
      <c r="S631" s="3"/>
    </row>
    <row r="632" spans="2:19" ht="12.75">
      <c r="B632" s="5"/>
      <c r="K632" s="3" t="s">
        <v>424</v>
      </c>
      <c r="R632" s="3"/>
      <c r="S632" s="3"/>
    </row>
    <row r="633" spans="2:19" ht="12.75">
      <c r="B633" s="5"/>
      <c r="K633" s="3" t="s">
        <v>412</v>
      </c>
      <c r="R633" s="3"/>
      <c r="S633" s="3"/>
    </row>
    <row r="634" spans="2:19" ht="12.75">
      <c r="B634" s="5"/>
      <c r="R634" s="3"/>
      <c r="S634" s="3"/>
    </row>
    <row r="635" spans="2:19" ht="12.75">
      <c r="B635" s="5"/>
      <c r="K635" s="3" t="s">
        <v>413</v>
      </c>
      <c r="R635" s="3"/>
      <c r="S635" s="3"/>
    </row>
    <row r="636" spans="2:19" ht="12.75">
      <c r="B636" s="5"/>
      <c r="K636" s="3" t="s">
        <v>414</v>
      </c>
      <c r="R636" s="3"/>
      <c r="S636" s="3"/>
    </row>
    <row r="637" spans="2:19" ht="12.75">
      <c r="B637" s="5"/>
      <c r="K637" s="3">
        <v>0</v>
      </c>
      <c r="R637" s="3"/>
      <c r="S637" s="3"/>
    </row>
    <row r="638" spans="2:19" ht="12.75">
      <c r="B638" s="5"/>
      <c r="K638" s="3" t="s">
        <v>417</v>
      </c>
      <c r="R638" s="3"/>
      <c r="S638" s="3"/>
    </row>
    <row r="639" spans="2:19" ht="12.75">
      <c r="B639" s="5"/>
      <c r="K639" s="3" t="s">
        <v>412</v>
      </c>
      <c r="R639" s="3"/>
      <c r="S639" s="3"/>
    </row>
    <row r="640" spans="2:19" ht="12.75">
      <c r="B640" s="5"/>
      <c r="R640" s="3"/>
      <c r="S640" s="3"/>
    </row>
    <row r="641" spans="2:19" ht="12.75">
      <c r="B641" s="5"/>
      <c r="K641" s="3" t="s">
        <v>406</v>
      </c>
      <c r="R641" s="3"/>
      <c r="S641" s="3"/>
    </row>
    <row r="642" spans="2:19" ht="12.75">
      <c r="B642" s="5"/>
      <c r="K642" s="3" t="s">
        <v>408</v>
      </c>
      <c r="R642" s="3"/>
      <c r="S642" s="3"/>
    </row>
    <row r="643" spans="2:19" ht="12.75">
      <c r="B643" s="5"/>
      <c r="K643" s="3" t="s">
        <v>425</v>
      </c>
      <c r="R643" s="3"/>
      <c r="S643" s="3"/>
    </row>
    <row r="644" spans="2:19" ht="12.75">
      <c r="B644" s="5"/>
      <c r="K644" s="3" t="s">
        <v>426</v>
      </c>
      <c r="R644" s="3"/>
      <c r="S644" s="3"/>
    </row>
    <row r="645" spans="2:19" ht="12.75">
      <c r="B645" s="5"/>
      <c r="K645" s="3" t="s">
        <v>412</v>
      </c>
      <c r="R645" s="3"/>
      <c r="S645" s="3"/>
    </row>
    <row r="646" spans="2:19" ht="12.75">
      <c r="B646" s="5"/>
      <c r="R646" s="3"/>
      <c r="S646" s="3"/>
    </row>
    <row r="647" spans="2:19" ht="12.75">
      <c r="B647" s="5"/>
      <c r="K647" s="3" t="s">
        <v>413</v>
      </c>
      <c r="R647" s="3"/>
      <c r="S647" s="3"/>
    </row>
    <row r="648" spans="2:19" ht="12.75">
      <c r="B648" s="5"/>
      <c r="K648" s="3" t="s">
        <v>414</v>
      </c>
      <c r="R648" s="3"/>
      <c r="S648" s="3"/>
    </row>
    <row r="649" spans="2:19" ht="12.75">
      <c r="B649" s="5"/>
      <c r="K649" s="3">
        <v>0</v>
      </c>
      <c r="R649" s="3"/>
      <c r="S649" s="3"/>
    </row>
    <row r="650" spans="2:19" ht="12.75">
      <c r="B650" s="5"/>
      <c r="K650" s="3" t="s">
        <v>417</v>
      </c>
      <c r="R650" s="3"/>
      <c r="S650" s="3"/>
    </row>
    <row r="651" spans="2:19" ht="12.75">
      <c r="B651" s="5"/>
      <c r="K651" s="3" t="s">
        <v>412</v>
      </c>
      <c r="R651" s="3"/>
      <c r="S651" s="3"/>
    </row>
    <row r="652" spans="2:19" ht="12.75">
      <c r="B652" s="5"/>
      <c r="R652" s="3"/>
      <c r="S652" s="3"/>
    </row>
    <row r="653" spans="2:19" ht="12.75">
      <c r="B653" s="5"/>
      <c r="K653" s="3" t="s">
        <v>406</v>
      </c>
      <c r="R653" s="3"/>
      <c r="S653" s="3"/>
    </row>
    <row r="654" spans="2:19" ht="12.75">
      <c r="B654" s="5"/>
      <c r="K654" s="3" t="s">
        <v>408</v>
      </c>
      <c r="R654" s="3"/>
      <c r="S654" s="3"/>
    </row>
    <row r="655" spans="2:19" ht="12.75">
      <c r="B655" s="5"/>
      <c r="K655" s="3" t="s">
        <v>427</v>
      </c>
      <c r="R655" s="3"/>
      <c r="S655" s="3"/>
    </row>
    <row r="656" spans="2:19" ht="12.75">
      <c r="B656" s="5"/>
      <c r="K656" s="3" t="s">
        <v>428</v>
      </c>
      <c r="R656" s="3"/>
      <c r="S656" s="3"/>
    </row>
    <row r="657" spans="2:19" ht="12.75">
      <c r="B657" s="5"/>
      <c r="K657" s="3" t="s">
        <v>412</v>
      </c>
      <c r="R657" s="3"/>
      <c r="S657" s="3"/>
    </row>
    <row r="658" spans="2:19" ht="12.75">
      <c r="B658" s="5"/>
      <c r="R658" s="3"/>
      <c r="S658" s="3"/>
    </row>
    <row r="659" spans="2:19" ht="12.75">
      <c r="B659" s="5"/>
      <c r="K659" s="3" t="s">
        <v>413</v>
      </c>
      <c r="R659" s="3"/>
      <c r="S659" s="3"/>
    </row>
    <row r="660" spans="2:19" ht="12.75">
      <c r="B660" s="5"/>
      <c r="K660" s="3" t="s">
        <v>414</v>
      </c>
      <c r="R660" s="3"/>
      <c r="S660" s="3"/>
    </row>
    <row r="661" spans="2:19" ht="12.75">
      <c r="B661" s="5"/>
      <c r="K661" s="3">
        <v>0</v>
      </c>
      <c r="R661" s="3"/>
      <c r="S661" s="3"/>
    </row>
    <row r="662" spans="2:19" ht="12.75">
      <c r="B662" s="5"/>
      <c r="K662" s="3" t="s">
        <v>417</v>
      </c>
      <c r="R662" s="3"/>
      <c r="S662" s="3"/>
    </row>
    <row r="663" spans="2:19" ht="12.75">
      <c r="B663" s="5"/>
      <c r="K663" s="3" t="s">
        <v>412</v>
      </c>
      <c r="R663" s="3"/>
      <c r="S663" s="3"/>
    </row>
    <row r="664" spans="2:19" ht="12.75">
      <c r="B664" s="5"/>
      <c r="R664" s="3"/>
      <c r="S664" s="3"/>
    </row>
    <row r="665" spans="2:19" ht="12.75">
      <c r="B665" s="5"/>
      <c r="K665" s="3" t="s">
        <v>406</v>
      </c>
      <c r="R665" s="3"/>
      <c r="S665" s="3"/>
    </row>
    <row r="666" spans="2:19" ht="12.75">
      <c r="B666" s="5"/>
      <c r="K666" s="3" t="s">
        <v>408</v>
      </c>
      <c r="R666" s="3"/>
      <c r="S666" s="3"/>
    </row>
    <row r="667" spans="2:19" ht="12.75">
      <c r="B667" s="5"/>
      <c r="K667" s="3" t="s">
        <v>429</v>
      </c>
      <c r="R667" s="3"/>
      <c r="S667" s="3"/>
    </row>
    <row r="668" spans="2:19" ht="12.75">
      <c r="B668" s="5"/>
      <c r="K668" s="3" t="s">
        <v>430</v>
      </c>
      <c r="R668" s="3"/>
      <c r="S668" s="3"/>
    </row>
    <row r="669" spans="2:19" ht="12.75">
      <c r="B669" s="5"/>
      <c r="K669" s="3" t="s">
        <v>412</v>
      </c>
      <c r="R669" s="3"/>
      <c r="S669" s="3"/>
    </row>
    <row r="670" spans="2:19" ht="12.75">
      <c r="B670" s="5"/>
      <c r="R670" s="3"/>
      <c r="S670" s="3"/>
    </row>
    <row r="671" spans="2:19" ht="12.75">
      <c r="B671" s="5"/>
      <c r="K671" s="3" t="s">
        <v>413</v>
      </c>
      <c r="R671" s="3"/>
      <c r="S671" s="3"/>
    </row>
    <row r="672" spans="2:19" ht="12.75">
      <c r="B672" s="5"/>
      <c r="K672" s="3" t="s">
        <v>414</v>
      </c>
      <c r="R672" s="3"/>
      <c r="S672" s="3"/>
    </row>
    <row r="673" spans="2:19" ht="12.75">
      <c r="B673" s="5"/>
      <c r="K673" s="3">
        <v>0</v>
      </c>
      <c r="R673" s="3"/>
      <c r="S673" s="3"/>
    </row>
    <row r="674" spans="2:19" ht="12.75">
      <c r="B674" s="5"/>
      <c r="K674" s="3" t="s">
        <v>417</v>
      </c>
      <c r="R674" s="3"/>
      <c r="S674" s="3"/>
    </row>
    <row r="675" spans="2:19" ht="12.75">
      <c r="B675" s="5"/>
      <c r="K675" s="3" t="s">
        <v>412</v>
      </c>
      <c r="R675" s="3"/>
      <c r="S675" s="3"/>
    </row>
    <row r="676" spans="2:19" ht="12.75">
      <c r="B676" s="5"/>
      <c r="R676" s="3"/>
      <c r="S676" s="3"/>
    </row>
    <row r="677" spans="2:19" ht="12.75">
      <c r="B677" s="5"/>
      <c r="K677" s="3" t="s">
        <v>406</v>
      </c>
      <c r="R677" s="3"/>
      <c r="S677" s="3"/>
    </row>
    <row r="678" spans="2:19" ht="12.75">
      <c r="B678" s="5"/>
      <c r="K678" s="3" t="s">
        <v>408</v>
      </c>
      <c r="R678" s="3"/>
      <c r="S678" s="3"/>
    </row>
    <row r="679" spans="2:19" ht="12.75">
      <c r="B679" s="5"/>
      <c r="K679" s="3" t="s">
        <v>431</v>
      </c>
      <c r="R679" s="3"/>
      <c r="S679" s="3"/>
    </row>
    <row r="680" spans="2:19" ht="12.75">
      <c r="B680" s="5"/>
      <c r="K680" s="3" t="s">
        <v>432</v>
      </c>
      <c r="R680" s="3"/>
      <c r="S680" s="3"/>
    </row>
    <row r="681" spans="2:19" ht="12.75">
      <c r="B681" s="5"/>
      <c r="K681" s="3" t="s">
        <v>412</v>
      </c>
      <c r="R681" s="3"/>
      <c r="S681" s="3"/>
    </row>
    <row r="682" spans="2:19" ht="12.75">
      <c r="B682" s="5"/>
      <c r="R682" s="3"/>
      <c r="S682" s="3"/>
    </row>
    <row r="683" spans="2:19" ht="12.75">
      <c r="B683" s="5"/>
      <c r="K683" s="3" t="s">
        <v>413</v>
      </c>
      <c r="R683" s="3"/>
      <c r="S683" s="3"/>
    </row>
    <row r="684" spans="2:19" ht="12.75">
      <c r="B684" s="5"/>
      <c r="K684" s="3" t="s">
        <v>414</v>
      </c>
      <c r="R684" s="3"/>
      <c r="S684" s="3"/>
    </row>
    <row r="685" spans="2:19" ht="12.75">
      <c r="B685" s="5"/>
      <c r="K685" s="3">
        <v>0</v>
      </c>
      <c r="R685" s="3"/>
      <c r="S685" s="3"/>
    </row>
    <row r="686" spans="2:19" ht="12.75">
      <c r="B686" s="5"/>
      <c r="K686" s="3" t="s">
        <v>417</v>
      </c>
      <c r="R686" s="3"/>
      <c r="S686" s="3"/>
    </row>
    <row r="687" spans="2:19" ht="12.75">
      <c r="B687" s="5"/>
      <c r="K687" s="3" t="s">
        <v>412</v>
      </c>
      <c r="R687" s="3"/>
      <c r="S687" s="3"/>
    </row>
    <row r="688" spans="2:19" ht="12.75">
      <c r="B688" s="5"/>
      <c r="R688" s="3"/>
      <c r="S688" s="3"/>
    </row>
    <row r="689" spans="2:19" ht="12.75">
      <c r="B689" s="5"/>
      <c r="K689" s="3" t="s">
        <v>406</v>
      </c>
      <c r="R689" s="3"/>
      <c r="S689" s="3"/>
    </row>
    <row r="690" spans="2:19" ht="12.75">
      <c r="B690" s="5"/>
      <c r="K690" s="3" t="s">
        <v>408</v>
      </c>
      <c r="R690" s="3"/>
      <c r="S690" s="3"/>
    </row>
    <row r="691" spans="2:19" ht="12.75">
      <c r="B691" s="5"/>
      <c r="K691" s="3" t="s">
        <v>433</v>
      </c>
      <c r="R691" s="3"/>
      <c r="S691" s="3"/>
    </row>
    <row r="692" spans="2:19" ht="12.75">
      <c r="B692" s="5"/>
      <c r="K692" s="3" t="s">
        <v>434</v>
      </c>
      <c r="R692" s="3"/>
      <c r="S692" s="3"/>
    </row>
    <row r="693" spans="2:19" ht="12.75">
      <c r="B693" s="5"/>
      <c r="K693" s="3" t="s">
        <v>412</v>
      </c>
      <c r="R693" s="3"/>
      <c r="S693" s="3"/>
    </row>
    <row r="694" spans="2:19" ht="12.75">
      <c r="B694" s="5"/>
      <c r="R694" s="3"/>
      <c r="S694" s="3"/>
    </row>
    <row r="695" spans="2:19" ht="12.75">
      <c r="B695" s="5"/>
      <c r="K695" s="3" t="s">
        <v>413</v>
      </c>
      <c r="R695" s="3"/>
      <c r="S695" s="3"/>
    </row>
    <row r="696" spans="2:19" ht="12.75">
      <c r="B696" s="5"/>
      <c r="K696" s="3" t="s">
        <v>414</v>
      </c>
      <c r="R696" s="3"/>
      <c r="S696" s="3"/>
    </row>
    <row r="697" spans="2:19" ht="12.75">
      <c r="B697" s="5"/>
      <c r="K697" s="3">
        <v>0</v>
      </c>
      <c r="R697" s="3"/>
      <c r="S697" s="3"/>
    </row>
    <row r="698" spans="2:19" ht="12.75">
      <c r="B698" s="5"/>
      <c r="K698" s="3" t="s">
        <v>417</v>
      </c>
      <c r="R698" s="3"/>
      <c r="S698" s="3"/>
    </row>
    <row r="699" spans="2:19" ht="12.75">
      <c r="B699" s="5"/>
      <c r="K699" s="3" t="s">
        <v>412</v>
      </c>
      <c r="R699" s="3"/>
      <c r="S699" s="3"/>
    </row>
    <row r="700" spans="2:19" ht="12.75">
      <c r="B700" s="5"/>
      <c r="R700" s="3"/>
      <c r="S700" s="3"/>
    </row>
    <row r="701" spans="2:19" ht="12.75">
      <c r="B701" s="5"/>
      <c r="K701" s="3" t="s">
        <v>406</v>
      </c>
      <c r="R701" s="3"/>
      <c r="S701" s="3"/>
    </row>
    <row r="702" spans="2:19" ht="12.75">
      <c r="B702" s="5"/>
      <c r="K702" s="3" t="s">
        <v>408</v>
      </c>
      <c r="R702" s="3"/>
      <c r="S702" s="3"/>
    </row>
    <row r="703" spans="2:19" ht="12.75">
      <c r="B703" s="5"/>
      <c r="K703" s="3" t="s">
        <v>435</v>
      </c>
      <c r="R703" s="3"/>
      <c r="S703" s="3"/>
    </row>
    <row r="704" spans="2:19" ht="12.75">
      <c r="B704" s="5"/>
      <c r="K704" s="3" t="s">
        <v>436</v>
      </c>
      <c r="R704" s="3"/>
      <c r="S704" s="3"/>
    </row>
    <row r="705" spans="2:19" ht="12.75">
      <c r="B705" s="5"/>
      <c r="K705" s="3" t="s">
        <v>412</v>
      </c>
      <c r="R705" s="3"/>
      <c r="S705" s="3"/>
    </row>
    <row r="706" spans="2:19" ht="12.75">
      <c r="B706" s="5"/>
      <c r="R706" s="3"/>
      <c r="S706" s="3"/>
    </row>
    <row r="707" spans="2:19" ht="12.75">
      <c r="B707" s="5"/>
      <c r="K707" s="3" t="s">
        <v>413</v>
      </c>
      <c r="R707" s="3"/>
      <c r="S707" s="3"/>
    </row>
    <row r="708" spans="2:19" ht="12.75">
      <c r="B708" s="5"/>
      <c r="K708" s="3" t="s">
        <v>414</v>
      </c>
      <c r="R708" s="3"/>
      <c r="S708" s="3"/>
    </row>
    <row r="709" spans="2:19" ht="12.75">
      <c r="B709" s="5"/>
      <c r="K709" s="3">
        <v>0</v>
      </c>
      <c r="R709" s="3"/>
      <c r="S709" s="3"/>
    </row>
    <row r="710" spans="2:19" ht="12.75">
      <c r="B710" s="5"/>
      <c r="K710" s="3" t="s">
        <v>417</v>
      </c>
      <c r="R710" s="3"/>
      <c r="S710" s="3"/>
    </row>
    <row r="711" spans="2:19" ht="12.75">
      <c r="B711" s="5"/>
      <c r="K711" s="3" t="s">
        <v>412</v>
      </c>
      <c r="R711" s="3"/>
      <c r="S711" s="3"/>
    </row>
    <row r="712" spans="2:19" ht="12.75">
      <c r="B712" s="5"/>
      <c r="R712" s="3"/>
      <c r="S712" s="3"/>
    </row>
    <row r="713" spans="2:19" ht="12.75">
      <c r="B713" s="5"/>
      <c r="K713" s="3" t="s">
        <v>406</v>
      </c>
      <c r="R713" s="3"/>
      <c r="S713" s="3"/>
    </row>
    <row r="714" spans="2:19" ht="12.75">
      <c r="B714" s="5"/>
      <c r="K714" s="3" t="s">
        <v>408</v>
      </c>
      <c r="R714" s="3"/>
      <c r="S714" s="3"/>
    </row>
    <row r="715" spans="2:19" ht="12.75">
      <c r="B715" s="5"/>
      <c r="K715" s="3" t="s">
        <v>437</v>
      </c>
      <c r="R715" s="3"/>
      <c r="S715" s="3"/>
    </row>
    <row r="716" spans="2:19" ht="12.75">
      <c r="B716" s="5"/>
      <c r="K716" s="3" t="s">
        <v>438</v>
      </c>
      <c r="R716" s="3"/>
      <c r="S716" s="3"/>
    </row>
    <row r="717" spans="2:19" ht="12.75">
      <c r="B717" s="5"/>
      <c r="K717" s="3" t="s">
        <v>412</v>
      </c>
      <c r="R717" s="3"/>
      <c r="S717" s="3"/>
    </row>
    <row r="718" spans="2:19" ht="12.75">
      <c r="B718" s="5"/>
      <c r="R718" s="3"/>
      <c r="S718" s="3"/>
    </row>
    <row r="719" spans="2:19" ht="12.75">
      <c r="B719" s="5"/>
      <c r="K719" s="3" t="s">
        <v>413</v>
      </c>
      <c r="R719" s="3"/>
      <c r="S719" s="3"/>
    </row>
    <row r="720" spans="2:19" ht="12.75">
      <c r="B720" s="5"/>
      <c r="K720" s="3" t="s">
        <v>414</v>
      </c>
      <c r="R720" s="3"/>
      <c r="S720" s="3"/>
    </row>
    <row r="721" spans="2:19" ht="12.75">
      <c r="B721" s="5"/>
      <c r="K721" s="3">
        <v>0</v>
      </c>
      <c r="R721" s="3"/>
      <c r="S721" s="3"/>
    </row>
    <row r="722" spans="2:19" ht="12.75">
      <c r="B722" s="5"/>
      <c r="K722" s="3" t="s">
        <v>417</v>
      </c>
      <c r="R722" s="3"/>
      <c r="S722" s="3"/>
    </row>
    <row r="723" spans="2:19" ht="12.75">
      <c r="B723" s="5"/>
      <c r="K723" s="3" t="s">
        <v>412</v>
      </c>
      <c r="R723" s="3"/>
      <c r="S723" s="3"/>
    </row>
    <row r="724" spans="2:19" ht="12.75">
      <c r="B724" s="5"/>
      <c r="R724" s="3"/>
      <c r="S724" s="3"/>
    </row>
    <row r="725" spans="2:19" ht="12.75">
      <c r="B725" s="5"/>
      <c r="K725" s="3" t="s">
        <v>406</v>
      </c>
      <c r="R725" s="3"/>
      <c r="S725" s="3"/>
    </row>
    <row r="726" spans="2:19" ht="12.75">
      <c r="B726" s="5"/>
      <c r="K726" s="3" t="s">
        <v>408</v>
      </c>
      <c r="R726" s="3"/>
      <c r="S726" s="3"/>
    </row>
    <row r="727" spans="2:19" ht="12.75">
      <c r="B727" s="5"/>
      <c r="K727" s="3" t="s">
        <v>439</v>
      </c>
      <c r="R727" s="3"/>
      <c r="S727" s="3"/>
    </row>
    <row r="728" spans="2:19" ht="12.75">
      <c r="B728" s="5"/>
      <c r="K728" s="3" t="s">
        <v>440</v>
      </c>
      <c r="R728" s="3"/>
      <c r="S728" s="3"/>
    </row>
    <row r="729" spans="2:19" ht="12.75">
      <c r="B729" s="5"/>
      <c r="K729" s="3" t="s">
        <v>412</v>
      </c>
      <c r="R729" s="3"/>
      <c r="S729" s="3"/>
    </row>
    <row r="730" spans="2:19" ht="12.75">
      <c r="B730" s="5"/>
      <c r="R730" s="3"/>
      <c r="S730" s="3"/>
    </row>
    <row r="731" spans="2:19" ht="12.75">
      <c r="B731" s="5"/>
      <c r="K731" s="3" t="s">
        <v>413</v>
      </c>
      <c r="R731" s="3"/>
      <c r="S731" s="3"/>
    </row>
    <row r="732" spans="2:19" ht="12.75">
      <c r="B732" s="5"/>
      <c r="K732" s="3" t="s">
        <v>414</v>
      </c>
      <c r="R732" s="3"/>
      <c r="S732" s="3"/>
    </row>
    <row r="733" spans="2:19" ht="12.75">
      <c r="B733" s="5"/>
      <c r="K733" s="3">
        <v>0</v>
      </c>
      <c r="R733" s="3"/>
      <c r="S733" s="3"/>
    </row>
    <row r="734" spans="2:19" ht="12.75">
      <c r="B734" s="5"/>
      <c r="K734" s="3" t="s">
        <v>417</v>
      </c>
      <c r="R734" s="3"/>
      <c r="S734" s="3"/>
    </row>
    <row r="735" spans="2:19" ht="12.75">
      <c r="B735" s="5"/>
      <c r="K735" s="3" t="s">
        <v>412</v>
      </c>
      <c r="R735" s="3"/>
      <c r="S735" s="3"/>
    </row>
    <row r="736" spans="2:19" ht="12.75">
      <c r="B736" s="5"/>
      <c r="R736" s="3"/>
      <c r="S736" s="3"/>
    </row>
    <row r="737" spans="2:19" ht="12.75">
      <c r="B737" s="5"/>
      <c r="K737" s="3" t="s">
        <v>406</v>
      </c>
      <c r="R737" s="3"/>
      <c r="S737" s="3"/>
    </row>
    <row r="738" spans="2:19" ht="12.75">
      <c r="B738" s="5"/>
      <c r="K738" s="3" t="s">
        <v>408</v>
      </c>
      <c r="R738" s="3"/>
      <c r="S738" s="3"/>
    </row>
    <row r="739" spans="2:19" ht="12.75">
      <c r="B739" s="5"/>
      <c r="K739" s="3" t="s">
        <v>441</v>
      </c>
      <c r="R739" s="3"/>
      <c r="S739" s="3"/>
    </row>
    <row r="740" spans="2:19" ht="12.75">
      <c r="B740" s="5"/>
      <c r="K740" s="3" t="s">
        <v>442</v>
      </c>
      <c r="R740" s="3"/>
      <c r="S740" s="3"/>
    </row>
    <row r="741" spans="2:19" ht="12.75">
      <c r="B741" s="5"/>
      <c r="K741" s="3" t="s">
        <v>412</v>
      </c>
      <c r="R741" s="3"/>
      <c r="S741" s="3"/>
    </row>
    <row r="742" spans="2:19" ht="12.75">
      <c r="B742" s="5"/>
      <c r="R742" s="3"/>
      <c r="S742" s="3"/>
    </row>
    <row r="743" spans="2:19" ht="12.75">
      <c r="B743" s="5"/>
      <c r="K743" s="3" t="s">
        <v>413</v>
      </c>
      <c r="R743" s="3"/>
      <c r="S743" s="3"/>
    </row>
    <row r="744" spans="2:19" ht="12.75">
      <c r="B744" s="5"/>
      <c r="K744" s="3" t="s">
        <v>414</v>
      </c>
      <c r="R744" s="3"/>
      <c r="S744" s="3"/>
    </row>
    <row r="745" spans="2:19" ht="12.75">
      <c r="B745" s="5"/>
      <c r="K745" s="3">
        <v>0</v>
      </c>
      <c r="R745" s="3"/>
      <c r="S745" s="3"/>
    </row>
    <row r="746" spans="2:19" ht="12.75">
      <c r="B746" s="5"/>
      <c r="K746" s="3" t="s">
        <v>417</v>
      </c>
      <c r="R746" s="3"/>
      <c r="S746" s="3"/>
    </row>
    <row r="747" spans="2:19" ht="12.75">
      <c r="B747" s="5"/>
      <c r="K747" s="3" t="s">
        <v>412</v>
      </c>
      <c r="R747" s="3"/>
      <c r="S747" s="3"/>
    </row>
    <row r="748" spans="2:19" ht="12.75">
      <c r="B748" s="5"/>
      <c r="R748" s="3"/>
      <c r="S748" s="3"/>
    </row>
    <row r="749" spans="2:19" ht="12.75">
      <c r="B749" s="5"/>
      <c r="K749" s="3" t="s">
        <v>406</v>
      </c>
      <c r="R749" s="3"/>
      <c r="S749" s="3"/>
    </row>
    <row r="750" spans="2:19" ht="12.75">
      <c r="B750" s="5"/>
      <c r="K750" s="3" t="s">
        <v>408</v>
      </c>
      <c r="R750" s="3"/>
      <c r="S750" s="3"/>
    </row>
    <row r="751" spans="2:19" ht="12.75">
      <c r="B751" s="5"/>
      <c r="K751" s="3" t="s">
        <v>443</v>
      </c>
      <c r="R751" s="3"/>
      <c r="S751" s="3"/>
    </row>
    <row r="752" spans="2:19" ht="12.75">
      <c r="B752" s="5"/>
      <c r="K752" s="3" t="s">
        <v>444</v>
      </c>
      <c r="R752" s="3"/>
      <c r="S752" s="3"/>
    </row>
    <row r="753" spans="2:19" ht="12.75">
      <c r="B753" s="5"/>
      <c r="K753" s="3" t="s">
        <v>412</v>
      </c>
      <c r="R753" s="3"/>
      <c r="S753" s="3"/>
    </row>
    <row r="754" spans="2:19" ht="12.75">
      <c r="B754" s="5"/>
      <c r="R754" s="3"/>
      <c r="S754" s="3"/>
    </row>
    <row r="755" spans="2:19" ht="12.75">
      <c r="B755" s="5"/>
      <c r="K755" s="3" t="s">
        <v>413</v>
      </c>
      <c r="R755" s="3"/>
      <c r="S755" s="3"/>
    </row>
    <row r="756" spans="2:19" ht="12.75">
      <c r="B756" s="5"/>
      <c r="K756" s="3" t="s">
        <v>414</v>
      </c>
      <c r="R756" s="3"/>
      <c r="S756" s="3"/>
    </row>
    <row r="757" spans="2:19" ht="12.75">
      <c r="B757" s="5"/>
      <c r="K757" s="3">
        <v>0</v>
      </c>
      <c r="R757" s="3"/>
      <c r="S757" s="3"/>
    </row>
    <row r="758" spans="2:19" ht="12.75">
      <c r="B758" s="5"/>
      <c r="K758" s="3" t="s">
        <v>417</v>
      </c>
      <c r="R758" s="3"/>
      <c r="S758" s="3"/>
    </row>
    <row r="759" spans="2:19" ht="12.75">
      <c r="B759" s="5"/>
      <c r="K759" s="3" t="s">
        <v>412</v>
      </c>
      <c r="R759" s="3"/>
      <c r="S759" s="3"/>
    </row>
    <row r="760" spans="2:19" ht="12.75">
      <c r="B760" s="5"/>
      <c r="R760" s="3"/>
      <c r="S760" s="3"/>
    </row>
    <row r="761" spans="2:19" ht="12.75">
      <c r="B761" s="5"/>
      <c r="K761" s="3" t="s">
        <v>406</v>
      </c>
      <c r="R761" s="3"/>
      <c r="S761" s="3"/>
    </row>
    <row r="762" spans="2:19" ht="12.75">
      <c r="B762" s="5"/>
      <c r="K762" s="3" t="s">
        <v>408</v>
      </c>
      <c r="R762" s="3"/>
      <c r="S762" s="3"/>
    </row>
    <row r="763" spans="2:19" ht="12.75">
      <c r="B763" s="5"/>
      <c r="K763" s="3" t="s">
        <v>445</v>
      </c>
      <c r="R763" s="3"/>
      <c r="S763" s="3"/>
    </row>
    <row r="764" spans="2:19" ht="12.75">
      <c r="B764" s="5"/>
      <c r="K764" s="3" t="s">
        <v>446</v>
      </c>
      <c r="R764" s="3"/>
      <c r="S764" s="3"/>
    </row>
    <row r="765" spans="2:19" ht="12.75">
      <c r="B765" s="5"/>
      <c r="K765" s="3" t="s">
        <v>412</v>
      </c>
      <c r="R765" s="3"/>
      <c r="S765" s="3"/>
    </row>
    <row r="766" spans="2:19" ht="12.75">
      <c r="B766" s="5"/>
      <c r="R766" s="3"/>
      <c r="S766" s="3"/>
    </row>
    <row r="767" spans="2:19" ht="12.75">
      <c r="B767" s="5"/>
      <c r="K767" s="3" t="s">
        <v>413</v>
      </c>
      <c r="R767" s="3"/>
      <c r="S767" s="3"/>
    </row>
    <row r="768" spans="2:19" ht="12.75">
      <c r="B768" s="5"/>
      <c r="K768" s="3" t="s">
        <v>414</v>
      </c>
      <c r="R768" s="3"/>
      <c r="S768" s="3"/>
    </row>
    <row r="769" spans="2:19" ht="12.75">
      <c r="B769" s="5"/>
      <c r="K769" s="3">
        <v>0</v>
      </c>
      <c r="R769" s="3"/>
      <c r="S769" s="3"/>
    </row>
    <row r="770" spans="2:19" ht="12.75">
      <c r="B770" s="5"/>
      <c r="K770" s="3" t="s">
        <v>417</v>
      </c>
      <c r="R770" s="3"/>
      <c r="S770" s="3"/>
    </row>
    <row r="771" spans="2:19" ht="12.75">
      <c r="B771" s="5"/>
      <c r="K771" s="3" t="s">
        <v>412</v>
      </c>
      <c r="R771" s="3"/>
      <c r="S771" s="3"/>
    </row>
    <row r="772" spans="2:19" ht="12.75">
      <c r="B772" s="5"/>
      <c r="R772" s="3"/>
      <c r="S772" s="3"/>
    </row>
    <row r="773" spans="2:19" ht="12.75">
      <c r="B773" s="5"/>
      <c r="K773" s="3" t="s">
        <v>406</v>
      </c>
      <c r="R773" s="3"/>
      <c r="S773" s="3"/>
    </row>
    <row r="774" spans="2:19" ht="12.75">
      <c r="B774" s="5"/>
      <c r="K774" s="3" t="s">
        <v>408</v>
      </c>
      <c r="R774" s="3"/>
      <c r="S774" s="3"/>
    </row>
    <row r="775" spans="2:19" ht="12.75">
      <c r="B775" s="5"/>
      <c r="K775" s="3" t="s">
        <v>447</v>
      </c>
      <c r="R775" s="3"/>
      <c r="S775" s="3"/>
    </row>
    <row r="776" spans="2:19" ht="12.75">
      <c r="B776" s="5"/>
      <c r="K776" s="3" t="s">
        <v>448</v>
      </c>
      <c r="R776" s="3"/>
      <c r="S776" s="3"/>
    </row>
    <row r="777" spans="2:19" ht="12.75">
      <c r="B777" s="5"/>
      <c r="K777" s="3" t="s">
        <v>412</v>
      </c>
      <c r="R777" s="3"/>
      <c r="S777" s="3"/>
    </row>
    <row r="778" spans="2:19" ht="12.75">
      <c r="B778" s="5"/>
      <c r="R778" s="3"/>
      <c r="S778" s="3"/>
    </row>
    <row r="779" spans="2:19" ht="12.75">
      <c r="B779" s="5"/>
      <c r="K779" s="3" t="s">
        <v>413</v>
      </c>
      <c r="R779" s="3"/>
      <c r="S779" s="3"/>
    </row>
    <row r="780" spans="2:19" ht="12.75">
      <c r="B780" s="5"/>
      <c r="K780" s="3" t="s">
        <v>414</v>
      </c>
      <c r="R780" s="3"/>
      <c r="S780" s="3"/>
    </row>
    <row r="781" spans="2:19" ht="12.75">
      <c r="B781" s="5"/>
      <c r="K781" s="3">
        <v>0</v>
      </c>
      <c r="R781" s="3"/>
      <c r="S781" s="3"/>
    </row>
    <row r="782" spans="2:19" ht="12.75">
      <c r="B782" s="5"/>
      <c r="K782" s="3" t="s">
        <v>417</v>
      </c>
      <c r="R782" s="3"/>
      <c r="S782" s="3"/>
    </row>
    <row r="783" spans="2:19" ht="12.75">
      <c r="B783" s="5"/>
      <c r="K783" s="3" t="s">
        <v>412</v>
      </c>
      <c r="R783" s="3"/>
      <c r="S783" s="3"/>
    </row>
    <row r="784" spans="2:19" ht="12.75">
      <c r="B784" s="5"/>
      <c r="R784" s="3"/>
      <c r="S784" s="3"/>
    </row>
    <row r="785" spans="2:19" ht="12.75">
      <c r="B785" s="5"/>
      <c r="K785" s="3" t="s">
        <v>406</v>
      </c>
      <c r="R785" s="3"/>
      <c r="S785" s="3"/>
    </row>
    <row r="786" spans="2:19" ht="12.75">
      <c r="B786" s="5"/>
      <c r="K786" s="3" t="s">
        <v>408</v>
      </c>
      <c r="R786" s="3"/>
      <c r="S786" s="3"/>
    </row>
    <row r="787" spans="2:19" ht="12.75">
      <c r="B787" s="5"/>
      <c r="K787" s="3" t="s">
        <v>449</v>
      </c>
      <c r="R787" s="3"/>
      <c r="S787" s="3"/>
    </row>
    <row r="788" spans="2:19" ht="12.75">
      <c r="B788" s="5"/>
      <c r="K788" s="3" t="s">
        <v>450</v>
      </c>
      <c r="R788" s="3"/>
      <c r="S788" s="3"/>
    </row>
    <row r="789" spans="2:19" ht="12.75">
      <c r="B789" s="5"/>
      <c r="K789" s="3" t="s">
        <v>412</v>
      </c>
      <c r="R789" s="3"/>
      <c r="S789" s="3"/>
    </row>
    <row r="790" spans="2:19" ht="12.75">
      <c r="B790" s="5"/>
      <c r="R790" s="3"/>
      <c r="S790" s="3"/>
    </row>
    <row r="791" spans="2:19" ht="12.75">
      <c r="B791" s="5"/>
      <c r="R791" s="3"/>
      <c r="S791" s="3"/>
    </row>
    <row r="792" spans="2:19" ht="12.75">
      <c r="B792" s="5"/>
      <c r="R792" s="3"/>
      <c r="S792" s="3"/>
    </row>
    <row r="793" spans="2:19" ht="12.75">
      <c r="B793" s="5"/>
      <c r="R793" s="3"/>
      <c r="S793"/>
    </row>
    <row r="794" spans="1:31" s="53" customFormat="1" ht="12.75">
      <c r="A794" s="47" t="s">
        <v>451</v>
      </c>
      <c r="B794" s="47"/>
      <c r="C794" s="49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8"/>
      <c r="R794" s="52"/>
      <c r="S794" s="52"/>
      <c r="T794" s="52"/>
      <c r="U794" s="52"/>
      <c r="V794" s="54"/>
      <c r="W794" s="52"/>
      <c r="X794" s="52"/>
      <c r="Y794" s="52"/>
      <c r="Z794" s="52"/>
      <c r="AA794" s="52"/>
      <c r="AB794" s="52"/>
      <c r="AC794" s="52"/>
      <c r="AD794" s="52"/>
      <c r="AE794" s="52"/>
    </row>
    <row r="795" spans="2:19" ht="12.75">
      <c r="B795" s="5"/>
      <c r="R795" s="3"/>
      <c r="S795"/>
    </row>
    <row r="796" spans="1:23" ht="12.75">
      <c r="A796" s="3" t="s">
        <v>452</v>
      </c>
      <c r="B796" s="5" t="s">
        <v>453</v>
      </c>
      <c r="C796" s="7">
        <v>9</v>
      </c>
      <c r="D796" s="100" t="s">
        <v>454</v>
      </c>
      <c r="E796" s="3" t="s">
        <v>364</v>
      </c>
      <c r="F796" s="55" t="s">
        <v>455</v>
      </c>
      <c r="G796" s="55">
        <v>3</v>
      </c>
      <c r="H796" s="3">
        <v>0</v>
      </c>
      <c r="I796" s="3">
        <v>80</v>
      </c>
      <c r="J796" s="101" t="s">
        <v>364</v>
      </c>
      <c r="K796" s="3" t="s">
        <v>364</v>
      </c>
      <c r="L796" s="3" t="s">
        <v>364</v>
      </c>
      <c r="R796" s="3"/>
      <c r="S796" s="13" t="s">
        <v>50</v>
      </c>
      <c r="T796" s="97" t="s">
        <v>65</v>
      </c>
      <c r="W796" s="3" t="s">
        <v>456</v>
      </c>
    </row>
    <row r="797" spans="1:23" ht="12.75">
      <c r="A797" s="3" t="s">
        <v>457</v>
      </c>
      <c r="B797" s="5"/>
      <c r="R797" s="3"/>
      <c r="S797" s="13">
        <v>1</v>
      </c>
      <c r="T797" s="3" t="s">
        <v>65</v>
      </c>
      <c r="W797" s="3" t="s">
        <v>458</v>
      </c>
    </row>
    <row r="798" spans="1:24" ht="12.75">
      <c r="A798" s="3" t="s">
        <v>459</v>
      </c>
      <c r="B798" s="5"/>
      <c r="R798" s="3"/>
      <c r="S798" s="13">
        <v>2</v>
      </c>
      <c r="T798" s="55" t="s">
        <v>460</v>
      </c>
      <c r="U798" s="3" t="s">
        <v>110</v>
      </c>
      <c r="W798" s="57" t="s">
        <v>461</v>
      </c>
      <c r="X798" s="102" t="s">
        <v>462</v>
      </c>
    </row>
    <row r="799" spans="2:23" ht="12.75">
      <c r="B799" s="5"/>
      <c r="R799" s="3"/>
      <c r="S799" s="13">
        <v>3</v>
      </c>
      <c r="T799" s="55" t="s">
        <v>460</v>
      </c>
      <c r="W799" s="57"/>
    </row>
    <row r="800" spans="2:23" ht="12.75">
      <c r="B800" s="5"/>
      <c r="R800" s="3"/>
      <c r="S800" s="13">
        <v>4</v>
      </c>
      <c r="T800" s="3" t="s">
        <v>124</v>
      </c>
      <c r="W800" s="57" t="s">
        <v>463</v>
      </c>
    </row>
    <row r="801" spans="1:23" ht="12.75">
      <c r="A801" s="5" t="s">
        <v>464</v>
      </c>
      <c r="B801" s="5"/>
      <c r="C801" s="7">
        <v>9</v>
      </c>
      <c r="D801" s="100" t="s">
        <v>465</v>
      </c>
      <c r="E801" s="3" t="s">
        <v>364</v>
      </c>
      <c r="F801" s="55">
        <v>90</v>
      </c>
      <c r="G801" s="55">
        <v>4</v>
      </c>
      <c r="H801" s="3">
        <v>0</v>
      </c>
      <c r="I801" s="3">
        <v>80</v>
      </c>
      <c r="J801" s="101">
        <v>1</v>
      </c>
      <c r="K801" s="3" t="s">
        <v>364</v>
      </c>
      <c r="L801" s="3" t="s">
        <v>364</v>
      </c>
      <c r="R801" s="3"/>
      <c r="S801" s="13">
        <v>5</v>
      </c>
      <c r="T801" s="3" t="s">
        <v>124</v>
      </c>
      <c r="W801" s="57"/>
    </row>
    <row r="802" spans="1:28" ht="12.75">
      <c r="A802" s="5" t="s">
        <v>466</v>
      </c>
      <c r="B802" s="5"/>
      <c r="C802" s="7">
        <v>9</v>
      </c>
      <c r="D802" s="100" t="s">
        <v>465</v>
      </c>
      <c r="E802" s="3" t="s">
        <v>364</v>
      </c>
      <c r="F802" s="55">
        <v>90</v>
      </c>
      <c r="G802" s="55">
        <v>4</v>
      </c>
      <c r="H802" s="3">
        <v>0</v>
      </c>
      <c r="I802" s="3">
        <v>80</v>
      </c>
      <c r="J802" s="101" t="s">
        <v>467</v>
      </c>
      <c r="K802" s="3" t="s">
        <v>364</v>
      </c>
      <c r="L802" s="3" t="s">
        <v>364</v>
      </c>
      <c r="R802" s="3"/>
      <c r="S802" s="13">
        <v>6</v>
      </c>
      <c r="T802" s="101" t="s">
        <v>148</v>
      </c>
      <c r="U802" s="3" t="s">
        <v>108</v>
      </c>
      <c r="W802" s="3" t="s">
        <v>468</v>
      </c>
      <c r="AB802" s="3" t="s">
        <v>469</v>
      </c>
    </row>
    <row r="803" spans="2:23" ht="12.75">
      <c r="B803" s="5"/>
      <c r="R803" s="3"/>
      <c r="S803" s="13">
        <v>7</v>
      </c>
      <c r="T803" s="3" t="s">
        <v>148</v>
      </c>
      <c r="U803" s="3" t="s">
        <v>110</v>
      </c>
      <c r="W803" s="3" t="s">
        <v>470</v>
      </c>
    </row>
    <row r="804" spans="2:23" ht="12.75">
      <c r="B804" s="5"/>
      <c r="R804" s="3"/>
      <c r="S804" s="13">
        <v>8</v>
      </c>
      <c r="T804" s="3" t="s">
        <v>65</v>
      </c>
      <c r="W804" s="3" t="s">
        <v>458</v>
      </c>
    </row>
    <row r="805" spans="2:19" ht="12.75">
      <c r="B805" s="5"/>
      <c r="R805" s="3"/>
      <c r="S805"/>
    </row>
    <row r="806" spans="2:19" ht="12.75">
      <c r="B806" s="5"/>
      <c r="R806" s="3"/>
      <c r="S806" s="13"/>
    </row>
    <row r="807" spans="2:19" ht="12.75">
      <c r="B807" s="5"/>
      <c r="R807" s="3"/>
      <c r="S807" s="13"/>
    </row>
    <row r="808" spans="1:19" ht="12.75">
      <c r="A808" s="5" t="s">
        <v>57</v>
      </c>
      <c r="B808" s="5"/>
      <c r="R808" s="3"/>
      <c r="S808" s="3"/>
    </row>
    <row r="809" spans="1:23" ht="12.75">
      <c r="A809" s="3" t="s">
        <v>471</v>
      </c>
      <c r="B809" s="5" t="s">
        <v>453</v>
      </c>
      <c r="C809" s="7">
        <v>3</v>
      </c>
      <c r="D809" s="8" t="s">
        <v>139</v>
      </c>
      <c r="E809" s="14">
        <v>44</v>
      </c>
      <c r="F809" s="3">
        <v>64</v>
      </c>
      <c r="R809" s="3"/>
      <c r="S809" s="13" t="s">
        <v>50</v>
      </c>
      <c r="T809" s="3" t="s">
        <v>148</v>
      </c>
      <c r="U809" s="3" t="s">
        <v>472</v>
      </c>
      <c r="W809" s="3" t="s">
        <v>473</v>
      </c>
    </row>
    <row r="810" spans="2:23" ht="12.75">
      <c r="B810" s="5"/>
      <c r="D810" s="103"/>
      <c r="E810" s="104"/>
      <c r="F810" s="104"/>
      <c r="S810" s="13">
        <v>1</v>
      </c>
      <c r="T810" s="3" t="s">
        <v>148</v>
      </c>
      <c r="U810" s="3" t="s">
        <v>472</v>
      </c>
      <c r="W810" s="3" t="s">
        <v>474</v>
      </c>
    </row>
    <row r="811" spans="19:23" ht="12.75">
      <c r="S811" s="13">
        <v>2</v>
      </c>
      <c r="T811" s="3" t="s">
        <v>148</v>
      </c>
      <c r="U811" s="3" t="s">
        <v>472</v>
      </c>
      <c r="W811" s="3" t="s">
        <v>475</v>
      </c>
    </row>
    <row r="816" spans="1:31" s="110" customFormat="1" ht="12.75">
      <c r="A816" s="105"/>
      <c r="B816" s="106"/>
      <c r="C816" s="107"/>
      <c r="D816" s="108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8"/>
      <c r="T816" s="109"/>
      <c r="U816" s="109"/>
      <c r="V816" s="111"/>
      <c r="W816" s="109"/>
      <c r="X816" s="109"/>
      <c r="Y816" s="109"/>
      <c r="Z816" s="109"/>
      <c r="AA816" s="109"/>
      <c r="AB816" s="109"/>
      <c r="AC816" s="109"/>
      <c r="AD816" s="109"/>
      <c r="AE816" s="109"/>
    </row>
    <row r="817" spans="1:31" s="65" customFormat="1" ht="12.75">
      <c r="A817" s="16"/>
      <c r="B817" s="13"/>
      <c r="C817" s="7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8"/>
      <c r="T817" s="14"/>
      <c r="U817" s="14"/>
      <c r="V817" s="15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s="65" customFormat="1" ht="12.75">
      <c r="A818" s="3" t="s">
        <v>476</v>
      </c>
      <c r="B818" s="13" t="s">
        <v>453</v>
      </c>
      <c r="C818" s="74" t="s">
        <v>44</v>
      </c>
      <c r="D818" s="63">
        <v>1</v>
      </c>
      <c r="E818" s="27">
        <v>7</v>
      </c>
      <c r="F818" s="32">
        <v>38</v>
      </c>
      <c r="G818" s="32">
        <v>62</v>
      </c>
      <c r="H818" s="32">
        <v>67</v>
      </c>
      <c r="I818" s="32" t="s">
        <v>251</v>
      </c>
      <c r="J818" s="32" t="s">
        <v>364</v>
      </c>
      <c r="K818" s="32" t="s">
        <v>364</v>
      </c>
      <c r="L818" s="32">
        <v>0</v>
      </c>
      <c r="M818" s="32">
        <v>80</v>
      </c>
      <c r="N818" s="32">
        <v>0</v>
      </c>
      <c r="O818" s="32" t="s">
        <v>46</v>
      </c>
      <c r="P818" s="32">
        <v>41</v>
      </c>
      <c r="Q818" s="63"/>
      <c r="S818" s="13" t="s">
        <v>50</v>
      </c>
      <c r="T818" s="14"/>
      <c r="U818" s="14"/>
      <c r="V818" s="15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s="65" customFormat="1" ht="12.75">
      <c r="A819" s="16"/>
      <c r="B819" s="13"/>
      <c r="C819" s="7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8"/>
      <c r="S819" s="13">
        <v>1</v>
      </c>
      <c r="T819" s="14" t="s">
        <v>65</v>
      </c>
      <c r="U819" s="14"/>
      <c r="V819" s="15"/>
      <c r="W819" s="14" t="s">
        <v>477</v>
      </c>
      <c r="X819" s="14"/>
      <c r="Y819" s="14"/>
      <c r="Z819" s="14"/>
      <c r="AA819" s="14"/>
      <c r="AB819" s="14"/>
      <c r="AC819" s="14"/>
      <c r="AD819" s="14"/>
      <c r="AE819" s="14"/>
    </row>
    <row r="820" spans="1:31" s="65" customFormat="1" ht="12.75">
      <c r="A820" s="16"/>
      <c r="B820" s="13"/>
      <c r="C820" s="7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8"/>
      <c r="S820" s="13">
        <v>2</v>
      </c>
      <c r="T820" s="14"/>
      <c r="U820" s="14"/>
      <c r="V820" s="15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s="65" customFormat="1" ht="12.75">
      <c r="A821" s="16"/>
      <c r="B821" s="13"/>
      <c r="C821" s="7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8"/>
      <c r="S821" s="13">
        <v>3</v>
      </c>
      <c r="T821" s="14"/>
      <c r="U821" s="14"/>
      <c r="V821" s="15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s="65" customFormat="1" ht="12.75">
      <c r="A822" s="16"/>
      <c r="B822" s="13"/>
      <c r="C822" s="7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8"/>
      <c r="S822" s="13">
        <v>4</v>
      </c>
      <c r="T822" s="14" t="s">
        <v>148</v>
      </c>
      <c r="U822" s="14"/>
      <c r="V822" s="15"/>
      <c r="W822" s="14" t="s">
        <v>478</v>
      </c>
      <c r="X822" s="14"/>
      <c r="Y822" s="14"/>
      <c r="Z822" s="14"/>
      <c r="AA822" s="14"/>
      <c r="AB822" s="14"/>
      <c r="AC822" s="14"/>
      <c r="AD822" s="14"/>
      <c r="AE822" s="14"/>
    </row>
    <row r="823" spans="1:31" s="65" customFormat="1" ht="12.75">
      <c r="A823" s="16"/>
      <c r="B823" s="13"/>
      <c r="C823" s="7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8"/>
      <c r="S823" s="13">
        <v>5</v>
      </c>
      <c r="T823" s="14"/>
      <c r="U823" s="14"/>
      <c r="V823" s="15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s="65" customFormat="1" ht="12.75">
      <c r="A824" s="16"/>
      <c r="B824" s="13"/>
      <c r="C824" s="7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8"/>
      <c r="S824" s="13">
        <v>6</v>
      </c>
      <c r="T824" s="14"/>
      <c r="U824" s="14"/>
      <c r="V824" s="15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s="65" customFormat="1" ht="12.75">
      <c r="A825" s="16"/>
      <c r="B825" s="13"/>
      <c r="C825" s="7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8"/>
      <c r="S825" s="13">
        <v>7</v>
      </c>
      <c r="T825" s="14"/>
      <c r="U825" s="14"/>
      <c r="V825" s="15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s="65" customFormat="1" ht="12.75">
      <c r="A826" s="16"/>
      <c r="B826" s="13"/>
      <c r="C826" s="7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8"/>
      <c r="S826" s="13">
        <v>8</v>
      </c>
      <c r="T826" s="14"/>
      <c r="U826" s="14"/>
      <c r="V826" s="15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s="65" customFormat="1" ht="12.75">
      <c r="A827" s="16"/>
      <c r="B827" s="13"/>
      <c r="C827" s="7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8"/>
      <c r="S827" s="13">
        <v>9</v>
      </c>
      <c r="T827" s="14"/>
      <c r="U827" s="14"/>
      <c r="V827" s="15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s="65" customFormat="1" ht="12.75">
      <c r="A828" s="16"/>
      <c r="B828" s="13"/>
      <c r="C828" s="7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8"/>
      <c r="S828" s="13" t="s">
        <v>29</v>
      </c>
      <c r="T828" s="14"/>
      <c r="U828" s="14"/>
      <c r="V828" s="15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19" ht="12.75">
      <c r="A829" s="31"/>
      <c r="B829" s="112"/>
      <c r="C829" s="74"/>
      <c r="D829" s="63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S829" s="6" t="s">
        <v>28</v>
      </c>
    </row>
    <row r="830" spans="1:19" ht="12.75">
      <c r="A830" s="31"/>
      <c r="B830" s="112"/>
      <c r="C830" s="74"/>
      <c r="D830" s="63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S830" s="6" t="s">
        <v>30</v>
      </c>
    </row>
    <row r="831" spans="1:15" ht="12.75">
      <c r="A831" s="31"/>
      <c r="B831" s="112"/>
      <c r="C831" s="74"/>
      <c r="D831" s="63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</row>
    <row r="832" spans="1:15" ht="12.75">
      <c r="A832" s="31"/>
      <c r="B832" s="112"/>
      <c r="C832" s="74"/>
      <c r="D832" s="63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</row>
    <row r="833" spans="1:15" ht="12.75">
      <c r="A833" s="31"/>
      <c r="B833" s="112"/>
      <c r="C833" s="74"/>
      <c r="D833" s="63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</row>
  </sheetData>
  <sheetProtection selectLockedCells="1" selectUnlockedCells="1"/>
  <mergeCells count="78">
    <mergeCell ref="AB27:AE27"/>
    <mergeCell ref="W51:W52"/>
    <mergeCell ref="W56:W57"/>
    <mergeCell ref="W58:W59"/>
    <mergeCell ref="W64:W65"/>
    <mergeCell ref="W66:W67"/>
    <mergeCell ref="W72:W73"/>
    <mergeCell ref="W166:W167"/>
    <mergeCell ref="W170:W171"/>
    <mergeCell ref="W174:W175"/>
    <mergeCell ref="W178:W179"/>
    <mergeCell ref="W182:W183"/>
    <mergeCell ref="W186:W187"/>
    <mergeCell ref="W190:W191"/>
    <mergeCell ref="W277:W278"/>
    <mergeCell ref="W298:W299"/>
    <mergeCell ref="W303:W304"/>
    <mergeCell ref="W305:W306"/>
    <mergeCell ref="W307:W309"/>
    <mergeCell ref="W310:W312"/>
    <mergeCell ref="W315:W317"/>
    <mergeCell ref="W318:W320"/>
    <mergeCell ref="W321:W322"/>
    <mergeCell ref="W323:W324"/>
    <mergeCell ref="W327:W328"/>
    <mergeCell ref="W329:W330"/>
    <mergeCell ref="W331:W332"/>
    <mergeCell ref="W333:W334"/>
    <mergeCell ref="W335:W336"/>
    <mergeCell ref="W339:W340"/>
    <mergeCell ref="W341:W342"/>
    <mergeCell ref="W343:W344"/>
    <mergeCell ref="W345:W346"/>
    <mergeCell ref="W347:W348"/>
    <mergeCell ref="W351:W352"/>
    <mergeCell ref="W353:W354"/>
    <mergeCell ref="W355:W356"/>
    <mergeCell ref="W357:W358"/>
    <mergeCell ref="W359:W360"/>
    <mergeCell ref="W363:W364"/>
    <mergeCell ref="W365:W366"/>
    <mergeCell ref="W367:W368"/>
    <mergeCell ref="W369:W370"/>
    <mergeCell ref="W371:W372"/>
    <mergeCell ref="W375:W376"/>
    <mergeCell ref="W377:W378"/>
    <mergeCell ref="W379:W380"/>
    <mergeCell ref="W381:W382"/>
    <mergeCell ref="W383:W384"/>
    <mergeCell ref="W387:W388"/>
    <mergeCell ref="W389:W390"/>
    <mergeCell ref="W391:W392"/>
    <mergeCell ref="W393:W394"/>
    <mergeCell ref="W395:W396"/>
    <mergeCell ref="W399:W400"/>
    <mergeCell ref="W401:W402"/>
    <mergeCell ref="W403:W404"/>
    <mergeCell ref="W405:W406"/>
    <mergeCell ref="W407:W408"/>
    <mergeCell ref="W411:W412"/>
    <mergeCell ref="W413:W414"/>
    <mergeCell ref="W415:W416"/>
    <mergeCell ref="W417:W418"/>
    <mergeCell ref="W419:W420"/>
    <mergeCell ref="W423:W424"/>
    <mergeCell ref="W425:W426"/>
    <mergeCell ref="W427:W428"/>
    <mergeCell ref="W429:W430"/>
    <mergeCell ref="W431:W432"/>
    <mergeCell ref="W435:W436"/>
    <mergeCell ref="W437:W438"/>
    <mergeCell ref="W439:W440"/>
    <mergeCell ref="W441:W442"/>
    <mergeCell ref="W443:W444"/>
    <mergeCell ref="W449:W450"/>
    <mergeCell ref="W451:W452"/>
    <mergeCell ref="W798:W799"/>
    <mergeCell ref="W800:W80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67"/>
  <sheetViews>
    <sheetView tabSelected="1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12.57421875" defaultRowHeight="12.75"/>
  <cols>
    <col min="1" max="1" width="14.8515625" style="5" customWidth="1"/>
    <col min="2" max="2" width="4.00390625" style="6" customWidth="1"/>
    <col min="3" max="3" width="6.57421875" style="7" customWidth="1"/>
    <col min="4" max="4" width="3.8515625" style="8" customWidth="1"/>
    <col min="5" max="15" width="3.8515625" style="3" customWidth="1"/>
    <col min="16" max="16" width="3.8515625" style="113" customWidth="1"/>
    <col min="17" max="17" width="3.8515625" style="9" customWidth="1"/>
    <col min="18" max="18" width="9.140625" style="9" customWidth="1"/>
    <col min="19" max="19" width="6.140625" style="3" customWidth="1"/>
    <col min="20" max="20" width="5.57421875" style="3" customWidth="1"/>
    <col min="21" max="21" width="6.140625" style="10" customWidth="1"/>
    <col min="22" max="22" width="22.140625" style="3" customWidth="1"/>
    <col min="23" max="30" width="15.28125" style="3" customWidth="1"/>
    <col min="31" max="31" width="20.421875" style="9" customWidth="1"/>
    <col min="32" max="16384" width="11.57421875" style="9" customWidth="1"/>
  </cols>
  <sheetData>
    <row r="1" spans="2:30" ht="12.75">
      <c r="B1" s="6" t="s">
        <v>27</v>
      </c>
      <c r="C1" s="7" t="s">
        <v>36</v>
      </c>
      <c r="D1" s="11">
        <v>0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 t="s">
        <v>29</v>
      </c>
      <c r="O1" s="5" t="s">
        <v>28</v>
      </c>
      <c r="P1" s="114" t="s">
        <v>30</v>
      </c>
      <c r="R1" s="13" t="s">
        <v>32</v>
      </c>
      <c r="S1" s="14"/>
      <c r="T1" s="14"/>
      <c r="U1" s="15"/>
      <c r="V1" s="14"/>
      <c r="W1" s="16" t="s">
        <v>33</v>
      </c>
      <c r="X1" s="16"/>
      <c r="Y1" s="16"/>
      <c r="Z1" s="16"/>
      <c r="AA1" s="16"/>
      <c r="AB1" s="16"/>
      <c r="AC1" s="16"/>
      <c r="AD1" s="16"/>
    </row>
    <row r="2" spans="1:31" s="3" customFormat="1" ht="12.75">
      <c r="A2" s="5" t="s">
        <v>34</v>
      </c>
      <c r="B2" s="5"/>
      <c r="C2" s="17" t="s">
        <v>35</v>
      </c>
      <c r="D2" s="8"/>
      <c r="P2" s="113"/>
      <c r="R2" s="13" t="s">
        <v>36</v>
      </c>
      <c r="S2" s="16" t="s">
        <v>27</v>
      </c>
      <c r="T2" s="16" t="s">
        <v>37</v>
      </c>
      <c r="U2" s="18" t="s">
        <v>38</v>
      </c>
      <c r="V2" s="16" t="s">
        <v>39</v>
      </c>
      <c r="W2" s="16">
        <v>0</v>
      </c>
      <c r="X2" s="16">
        <v>1</v>
      </c>
      <c r="Y2" s="16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5"/>
    </row>
    <row r="3" spans="1:31" s="3" customFormat="1" ht="12.75">
      <c r="A3" s="5" t="s">
        <v>40</v>
      </c>
      <c r="B3" s="5"/>
      <c r="C3" s="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15"/>
      <c r="R3" s="13"/>
      <c r="S3" s="16"/>
      <c r="T3" s="16"/>
      <c r="U3" s="18"/>
      <c r="V3" s="16"/>
      <c r="W3" s="16"/>
      <c r="X3" s="16"/>
      <c r="Y3" s="16"/>
      <c r="Z3" s="16"/>
      <c r="AA3" s="16"/>
      <c r="AB3" s="16"/>
      <c r="AC3" s="16"/>
      <c r="AD3" s="16"/>
      <c r="AE3" s="5"/>
    </row>
    <row r="4" spans="1:31" s="3" customFormat="1" ht="12.75">
      <c r="A4" s="3" t="s">
        <v>41</v>
      </c>
      <c r="B4" s="5"/>
      <c r="C4" s="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15"/>
      <c r="R4" s="13"/>
      <c r="S4" s="16"/>
      <c r="T4" s="16"/>
      <c r="U4" s="18"/>
      <c r="V4" s="16"/>
      <c r="W4" s="16"/>
      <c r="X4" s="16"/>
      <c r="Y4" s="16"/>
      <c r="Z4" s="16"/>
      <c r="AA4" s="16"/>
      <c r="AB4" s="16"/>
      <c r="AC4" s="16"/>
      <c r="AD4" s="16"/>
      <c r="AE4" s="5"/>
    </row>
    <row r="5" spans="1:31" s="3" customFormat="1" ht="12.75">
      <c r="A5" s="19" t="s">
        <v>42</v>
      </c>
      <c r="B5" s="5" t="s">
        <v>43</v>
      </c>
      <c r="C5" s="7">
        <v>9</v>
      </c>
      <c r="D5" s="20" t="s">
        <v>479</v>
      </c>
      <c r="E5" s="23">
        <v>1</v>
      </c>
      <c r="F5" s="23">
        <v>27</v>
      </c>
      <c r="G5" s="23">
        <v>11</v>
      </c>
      <c r="H5" s="23" t="s">
        <v>361</v>
      </c>
      <c r="I5" s="23">
        <v>1</v>
      </c>
      <c r="J5" s="23">
        <v>28</v>
      </c>
      <c r="K5" s="23">
        <v>11</v>
      </c>
      <c r="L5" s="23">
        <v>20</v>
      </c>
      <c r="M5" s="23"/>
      <c r="N5" s="23"/>
      <c r="O5" s="23"/>
      <c r="P5" s="115"/>
      <c r="R5" s="13" t="s">
        <v>50</v>
      </c>
      <c r="S5" s="16"/>
      <c r="T5" s="16"/>
      <c r="U5" s="18"/>
      <c r="V5" s="14" t="s">
        <v>51</v>
      </c>
      <c r="W5" s="16"/>
      <c r="X5" s="16"/>
      <c r="Y5" s="16"/>
      <c r="Z5" s="16"/>
      <c r="AA5" s="16"/>
      <c r="AB5" s="16"/>
      <c r="AC5" s="16"/>
      <c r="AD5" s="16"/>
      <c r="AE5" s="5"/>
    </row>
    <row r="6" spans="1:31" ht="12.75">
      <c r="A6"/>
      <c r="C6" s="26">
        <f>E6+G6+I6+K6+M6+O6</f>
        <v>6</v>
      </c>
      <c r="D6" s="27"/>
      <c r="E6" s="28">
        <f>IF(E5="","",_XLL.HEXINDEZ(MID(TEXT(E5,"00"),1,1))+1)</f>
        <v>1</v>
      </c>
      <c r="F6" s="29" t="str">
        <f>IF(F5="","",CONCATENATE(MID(TEXT(E5,"00"),2,1),F5))</f>
        <v>127</v>
      </c>
      <c r="G6" s="28">
        <f>IF(G5="","",_XLL.HEXINDEZ(MID(TEXT(G5,"00"),1,1))+1)</f>
        <v>2</v>
      </c>
      <c r="H6" s="29" t="str">
        <f>IF(H5="","",CONCATENATE(MID(TEXT(G5,"00"),2,1),H5))</f>
        <v>12B</v>
      </c>
      <c r="I6" s="28">
        <f>IF(I5="","",_XLL.HEXINDEZ(MID(TEXT(I5,"00"),1,1))+1)</f>
        <v>1</v>
      </c>
      <c r="J6" s="29" t="str">
        <f>IF(J5="","",CONCATENATE(MID(TEXT(I5,"00"),2,1),J5))</f>
        <v>128</v>
      </c>
      <c r="K6" s="28">
        <f>IF(K5="","",_XLL.HEXINDEZ(MID(TEXT(K5,"00"),1,1))+1)</f>
        <v>2</v>
      </c>
      <c r="L6" s="29" t="str">
        <f>IF(L5="","",CONCATENATE(MID(TEXT(K5,"00"),2,1),L5))</f>
        <v>120</v>
      </c>
      <c r="M6" s="28">
        <f>IF(M5="","",_XLL.HEXINDEZ(MID(TEXT(M5,"00"),1,1))+1)</f>
      </c>
      <c r="N6" s="29">
        <f>IF(N5="","",CONCATENATE(MID(TEXT(M5,"00"),2,1),N5))</f>
      </c>
      <c r="O6" s="28">
        <f>IF(O5="","",_XLL.HEXINDEZ(MID(TEXT(O5,"00"),1,1))+1)</f>
      </c>
      <c r="P6" s="29">
        <f>IF(P5="","",CONCATENATE(MID(TEXT(O5,"00"),2,1),P5))</f>
      </c>
      <c r="R6" s="13">
        <v>1</v>
      </c>
      <c r="S6" s="14" t="s">
        <v>52</v>
      </c>
      <c r="T6" s="14"/>
      <c r="U6" s="15"/>
      <c r="V6" s="3" t="s">
        <v>53</v>
      </c>
      <c r="W6" s="25" t="s">
        <v>54</v>
      </c>
      <c r="X6" s="25" t="s">
        <v>55</v>
      </c>
      <c r="Y6" s="25"/>
      <c r="Z6" s="25" t="s">
        <v>84</v>
      </c>
      <c r="AA6" s="25"/>
      <c r="AB6" s="25"/>
      <c r="AC6" s="25"/>
      <c r="AD6" s="25"/>
      <c r="AE6" s="5"/>
    </row>
    <row r="7" spans="1:35" ht="12.75">
      <c r="A7" s="19" t="s">
        <v>57</v>
      </c>
      <c r="C7" s="6">
        <v>7</v>
      </c>
      <c r="D7" s="30">
        <v>0</v>
      </c>
      <c r="E7" s="23">
        <v>14</v>
      </c>
      <c r="F7" s="23" t="s">
        <v>49</v>
      </c>
      <c r="G7" s="23">
        <v>0</v>
      </c>
      <c r="H7" s="23" t="s">
        <v>480</v>
      </c>
      <c r="I7" s="23">
        <v>77</v>
      </c>
      <c r="J7" s="23">
        <v>50</v>
      </c>
      <c r="K7" s="23"/>
      <c r="L7" s="23"/>
      <c r="M7" s="23"/>
      <c r="N7" s="23"/>
      <c r="O7" s="23"/>
      <c r="P7" s="115"/>
      <c r="R7" s="13">
        <v>2</v>
      </c>
      <c r="S7" s="14" t="s">
        <v>52</v>
      </c>
      <c r="T7" s="14"/>
      <c r="U7" s="15"/>
      <c r="V7" s="14" t="s">
        <v>59</v>
      </c>
      <c r="W7" s="3" t="s">
        <v>481</v>
      </c>
      <c r="X7" s="3" t="s">
        <v>482</v>
      </c>
      <c r="Y7" s="25" t="s">
        <v>483</v>
      </c>
      <c r="Z7" s="25" t="s">
        <v>63</v>
      </c>
      <c r="AA7" s="25"/>
      <c r="AB7" s="25"/>
      <c r="AC7" s="25" t="s">
        <v>484</v>
      </c>
      <c r="AD7" s="25"/>
      <c r="AE7" s="2"/>
      <c r="AF7" s="13"/>
      <c r="AG7" s="13"/>
      <c r="AH7" s="13"/>
      <c r="AI7" s="13"/>
    </row>
    <row r="8" spans="1:31" ht="12.75">
      <c r="A8" s="20" t="s">
        <v>71</v>
      </c>
      <c r="B8"/>
      <c r="C8" s="11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15"/>
      <c r="R8" s="13">
        <v>3</v>
      </c>
      <c r="S8" s="14" t="s">
        <v>52</v>
      </c>
      <c r="T8" s="14"/>
      <c r="U8" s="15"/>
      <c r="V8" s="14" t="s">
        <v>59</v>
      </c>
      <c r="W8" s="25"/>
      <c r="X8" s="25"/>
      <c r="AC8" s="25" t="s">
        <v>87</v>
      </c>
      <c r="AD8" s="35"/>
      <c r="AE8" s="2"/>
    </row>
    <row r="9" spans="1:31" ht="12.75">
      <c r="A9" s="38" t="s">
        <v>72</v>
      </c>
      <c r="C9" s="7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15"/>
      <c r="R9" s="13">
        <v>4</v>
      </c>
      <c r="S9" s="14" t="s">
        <v>52</v>
      </c>
      <c r="T9" s="14"/>
      <c r="U9" s="15"/>
      <c r="V9" s="14" t="s">
        <v>59</v>
      </c>
      <c r="W9" s="25"/>
      <c r="X9" s="25"/>
      <c r="Z9" s="3" t="s">
        <v>485</v>
      </c>
      <c r="AC9" s="25"/>
      <c r="AD9" s="35"/>
      <c r="AE9" s="2"/>
    </row>
    <row r="10" spans="1:30" ht="12.75">
      <c r="A10" s="29" t="s">
        <v>31</v>
      </c>
      <c r="C10" s="6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15"/>
      <c r="R10" s="13">
        <v>5</v>
      </c>
      <c r="S10" s="14" t="s">
        <v>52</v>
      </c>
      <c r="T10" s="14"/>
      <c r="U10" s="15"/>
      <c r="V10" s="3" t="s">
        <v>486</v>
      </c>
      <c r="W10" s="25"/>
      <c r="X10" s="25" t="s">
        <v>102</v>
      </c>
      <c r="AD10" s="14"/>
    </row>
    <row r="11" spans="1:30" ht="12.75">
      <c r="A11" s="30" t="s">
        <v>73</v>
      </c>
      <c r="B11"/>
      <c r="C11" s="6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15"/>
      <c r="R11" s="13">
        <v>6</v>
      </c>
      <c r="S11" s="14" t="s">
        <v>52</v>
      </c>
      <c r="T11" s="14"/>
      <c r="U11" s="15"/>
      <c r="V11" s="3" t="s">
        <v>487</v>
      </c>
      <c r="X11" s="3" t="s">
        <v>488</v>
      </c>
      <c r="Y11" s="3" t="s">
        <v>92</v>
      </c>
      <c r="Z11" s="3" t="s">
        <v>489</v>
      </c>
      <c r="AD11" s="14"/>
    </row>
    <row r="12" spans="1:37" ht="12.75">
      <c r="A12" s="5" t="s">
        <v>490</v>
      </c>
      <c r="C12" s="6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15"/>
      <c r="R12" s="117"/>
      <c r="S12" s="14"/>
      <c r="T12" s="14"/>
      <c r="U12" s="15"/>
      <c r="AF12" s="2"/>
      <c r="AG12" s="2"/>
      <c r="AH12" s="2"/>
      <c r="AI12" s="2"/>
      <c r="AJ12" s="2"/>
      <c r="AK12" s="2"/>
    </row>
    <row r="13" spans="1:37" ht="12.75">
      <c r="A13" s="19" t="s">
        <v>42</v>
      </c>
      <c r="C13" s="74" t="s">
        <v>28</v>
      </c>
      <c r="D13" s="23" t="s">
        <v>467</v>
      </c>
      <c r="E13" s="23">
        <v>1</v>
      </c>
      <c r="F13" s="23">
        <v>22</v>
      </c>
      <c r="G13" s="23">
        <v>1</v>
      </c>
      <c r="H13" s="23">
        <v>61</v>
      </c>
      <c r="I13" s="23">
        <v>1</v>
      </c>
      <c r="J13" s="23">
        <v>65</v>
      </c>
      <c r="K13" s="23">
        <v>11</v>
      </c>
      <c r="L13" s="23">
        <v>70</v>
      </c>
      <c r="M13" s="23">
        <v>1</v>
      </c>
      <c r="N13" s="23">
        <v>74</v>
      </c>
      <c r="O13" s="23"/>
      <c r="P13" s="115"/>
      <c r="R13" s="13" t="s">
        <v>50</v>
      </c>
      <c r="S13" s="14"/>
      <c r="T13" s="14"/>
      <c r="U13" s="15"/>
      <c r="V13" s="14" t="s">
        <v>51</v>
      </c>
      <c r="AF13" s="13"/>
      <c r="AG13" s="13"/>
      <c r="AH13" s="13"/>
      <c r="AI13" s="13"/>
      <c r="AJ13" s="2"/>
      <c r="AK13" s="2"/>
    </row>
    <row r="14" spans="1:37" ht="12.75">
      <c r="A14"/>
      <c r="C14" s="26">
        <f>E14+G14+I14+K14+M14+O14</f>
        <v>6</v>
      </c>
      <c r="D14" s="27"/>
      <c r="E14" s="28">
        <f>IF(E13="","",_XLL.HEXINDEZ(MID(TEXT(E13,"00"),1,1))+1)</f>
        <v>1</v>
      </c>
      <c r="F14" s="29" t="str">
        <f>IF(F13="","",CONCATENATE(MID(TEXT(E13,"00"),2,1),F13))</f>
        <v>122</v>
      </c>
      <c r="G14" s="28">
        <f>IF(G13="","",_XLL.HEXINDEZ(MID(TEXT(G13,"00"),1,1))+1)</f>
        <v>1</v>
      </c>
      <c r="H14" s="29" t="str">
        <f>IF(H13="","",CONCATENATE(MID(TEXT(G13,"00"),2,1),H13))</f>
        <v>161</v>
      </c>
      <c r="I14" s="28">
        <f>IF(I13="","",_XLL.HEXINDEZ(MID(TEXT(I13,"00"),1,1))+1)</f>
        <v>1</v>
      </c>
      <c r="J14" s="29" t="str">
        <f>IF(J13="","",CONCATENATE(MID(TEXT(I13,"00"),2,1),J13))</f>
        <v>165</v>
      </c>
      <c r="K14" s="28">
        <f>IF(K13="","",_XLL.HEXINDEZ(MID(TEXT(K13,"00"),1,1))+1)</f>
        <v>2</v>
      </c>
      <c r="L14" s="29" t="str">
        <f>IF(L13="","",CONCATENATE(MID(TEXT(K13,"00"),2,1),L13))</f>
        <v>170</v>
      </c>
      <c r="M14" s="28">
        <f>IF(M13="","",_XLL.HEXINDEZ(MID(TEXT(M13,"00"),1,1))+1)</f>
        <v>1</v>
      </c>
      <c r="N14" s="29" t="str">
        <f>IF(N13="","",CONCATENATE(MID(TEXT(M13,"00"),2,1),N13))</f>
        <v>174</v>
      </c>
      <c r="O14" s="28">
        <f>IF(O13="","",_XLL.HEXINDEZ(MID(TEXT(O13,"00"),1,1))+1)</f>
      </c>
      <c r="P14" s="29">
        <f>IF(P13="","",CONCATENATE(MID(TEXT(O13,"00"),2,1),P13))</f>
      </c>
      <c r="R14" s="13">
        <v>1</v>
      </c>
      <c r="S14" s="14"/>
      <c r="T14" s="14"/>
      <c r="U14" s="15"/>
      <c r="V14" s="3" t="s">
        <v>486</v>
      </c>
      <c r="AC14" s="3" t="s">
        <v>98</v>
      </c>
      <c r="AD14" s="3" t="s">
        <v>98</v>
      </c>
      <c r="AF14" s="13"/>
      <c r="AG14" s="13"/>
      <c r="AH14" s="13"/>
      <c r="AI14" s="13"/>
      <c r="AJ14" s="2"/>
      <c r="AK14" s="2"/>
    </row>
    <row r="15" spans="1:37" ht="12.75">
      <c r="A15" s="19" t="s">
        <v>57</v>
      </c>
      <c r="C15" s="74">
        <v>7</v>
      </c>
      <c r="D15" s="23">
        <v>0</v>
      </c>
      <c r="E15" s="23">
        <v>0</v>
      </c>
      <c r="F15" s="23">
        <v>3</v>
      </c>
      <c r="G15" s="23" t="s">
        <v>392</v>
      </c>
      <c r="H15" s="23">
        <v>0</v>
      </c>
      <c r="I15" s="23">
        <v>0</v>
      </c>
      <c r="J15" s="23">
        <v>0</v>
      </c>
      <c r="K15" s="23"/>
      <c r="L15" s="23"/>
      <c r="M15" s="23"/>
      <c r="N15" s="23"/>
      <c r="O15" s="23"/>
      <c r="P15" s="115"/>
      <c r="R15" s="13">
        <v>2</v>
      </c>
      <c r="S15" s="14" t="s">
        <v>65</v>
      </c>
      <c r="T15" s="14"/>
      <c r="U15" s="15"/>
      <c r="V15" s="14" t="s">
        <v>491</v>
      </c>
      <c r="AD15" s="2"/>
      <c r="AE15" s="2"/>
      <c r="AF15" s="13"/>
      <c r="AG15" s="13"/>
      <c r="AH15" s="13"/>
      <c r="AI15" s="13"/>
      <c r="AJ15" s="2"/>
      <c r="AK15" s="2"/>
    </row>
    <row r="16" spans="3:37" ht="12.75">
      <c r="C16" s="11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5"/>
      <c r="R16" s="13">
        <v>3</v>
      </c>
      <c r="S16" s="14" t="s">
        <v>65</v>
      </c>
      <c r="T16" s="14"/>
      <c r="U16" s="15"/>
      <c r="V16" s="14" t="s">
        <v>103</v>
      </c>
      <c r="Y16" s="2"/>
      <c r="AD16" s="9"/>
      <c r="AE16" s="2"/>
      <c r="AF16" s="13"/>
      <c r="AG16" s="13"/>
      <c r="AH16" s="13"/>
      <c r="AI16" s="13"/>
      <c r="AJ16" s="2"/>
      <c r="AK16" s="2"/>
    </row>
    <row r="17" spans="3:37" ht="12.75">
      <c r="C17" s="6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15"/>
      <c r="R17" s="13">
        <v>4</v>
      </c>
      <c r="S17" s="14" t="s">
        <v>65</v>
      </c>
      <c r="T17" s="14" t="s">
        <v>69</v>
      </c>
      <c r="U17" s="15">
        <v>30</v>
      </c>
      <c r="V17" s="14" t="s">
        <v>492</v>
      </c>
      <c r="AF17" s="13"/>
      <c r="AG17" s="13"/>
      <c r="AH17" s="13"/>
      <c r="AI17" s="13"/>
      <c r="AJ17" s="2"/>
      <c r="AK17" s="2"/>
    </row>
    <row r="18" spans="3:37" ht="12.75">
      <c r="C18" s="7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15"/>
      <c r="R18" s="13">
        <v>5</v>
      </c>
      <c r="S18" s="14" t="s">
        <v>65</v>
      </c>
      <c r="T18" s="14" t="s">
        <v>69</v>
      </c>
      <c r="U18" s="15">
        <v>30</v>
      </c>
      <c r="V18" s="14" t="s">
        <v>493</v>
      </c>
      <c r="AJ18" s="2"/>
      <c r="AK18" s="2"/>
    </row>
    <row r="19" spans="3:37" ht="12.75">
      <c r="C19" s="6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15"/>
      <c r="R19" s="13">
        <v>6</v>
      </c>
      <c r="S19" s="14"/>
      <c r="T19" s="14"/>
      <c r="U19" s="15"/>
      <c r="V19" s="3" t="s">
        <v>56</v>
      </c>
      <c r="X19" s="25"/>
      <c r="Y19" s="25"/>
      <c r="Z19" s="25"/>
      <c r="AA19" s="25"/>
      <c r="AB19" s="25"/>
      <c r="AC19" s="25"/>
      <c r="AD19" s="25"/>
      <c r="AE19" s="2"/>
      <c r="AF19" s="2"/>
      <c r="AG19" s="2"/>
      <c r="AH19" s="2"/>
      <c r="AI19" s="2"/>
      <c r="AJ19" s="2"/>
      <c r="AK19" s="2"/>
    </row>
    <row r="20" spans="3:37" ht="12.75">
      <c r="C20" s="6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15"/>
      <c r="Q20"/>
      <c r="R20" s="117"/>
      <c r="S20" s="14"/>
      <c r="T20" s="14"/>
      <c r="U20" s="15"/>
      <c r="V20" s="14"/>
      <c r="X20" s="25"/>
      <c r="Y20" s="25"/>
      <c r="Z20" s="25"/>
      <c r="AA20" s="43"/>
      <c r="AB20" s="99"/>
      <c r="AC20" s="99"/>
      <c r="AD20" s="99"/>
      <c r="AE20" s="2"/>
      <c r="AF20" s="2"/>
      <c r="AG20" s="2"/>
      <c r="AH20" s="2"/>
      <c r="AI20" s="2"/>
      <c r="AJ20" s="2"/>
      <c r="AK20" s="2"/>
    </row>
    <row r="21" spans="1:37" ht="12.75">
      <c r="A21" s="19" t="s">
        <v>42</v>
      </c>
      <c r="C21" s="74">
        <v>7</v>
      </c>
      <c r="D21" s="23" t="s">
        <v>254</v>
      </c>
      <c r="E21" s="23">
        <v>11</v>
      </c>
      <c r="F21" s="23">
        <v>62</v>
      </c>
      <c r="G21" s="23">
        <v>1</v>
      </c>
      <c r="H21" s="23">
        <v>77</v>
      </c>
      <c r="I21" s="23">
        <v>1</v>
      </c>
      <c r="J21" s="23" t="s">
        <v>362</v>
      </c>
      <c r="K21" s="23"/>
      <c r="L21" s="23"/>
      <c r="M21" s="23"/>
      <c r="N21" s="23"/>
      <c r="O21" s="23"/>
      <c r="P21" s="115"/>
      <c r="Q21"/>
      <c r="R21" s="13" t="s">
        <v>50</v>
      </c>
      <c r="S21" s="14"/>
      <c r="T21" s="14"/>
      <c r="U21" s="15"/>
      <c r="V21" s="14" t="s">
        <v>51</v>
      </c>
      <c r="X21" s="25"/>
      <c r="Y21" s="25"/>
      <c r="Z21" s="25"/>
      <c r="AA21" s="25"/>
      <c r="AB21" s="25"/>
      <c r="AC21" s="25"/>
      <c r="AD21" s="25"/>
      <c r="AE21" s="2"/>
      <c r="AF21" s="2"/>
      <c r="AG21" s="2"/>
      <c r="AH21" s="2"/>
      <c r="AI21" s="2"/>
      <c r="AJ21" s="2"/>
      <c r="AK21" s="2"/>
    </row>
    <row r="22" spans="1:37" ht="12.75">
      <c r="A22"/>
      <c r="C22" s="26">
        <f>E22+G22+I22+K22+M22+O22</f>
        <v>4</v>
      </c>
      <c r="D22" s="27"/>
      <c r="E22" s="28">
        <f>IF(E21="","",_XLL.HEXINDEZ(MID(TEXT(E21,"00"),1,1))+1)</f>
        <v>2</v>
      </c>
      <c r="F22" s="29" t="str">
        <f>IF(F21="","",CONCATENATE(MID(TEXT(E21,"00"),2,1),F21))</f>
        <v>162</v>
      </c>
      <c r="G22" s="28">
        <f>IF(G21="","",_XLL.HEXINDEZ(MID(TEXT(G21,"00"),1,1))+1)</f>
        <v>1</v>
      </c>
      <c r="H22" s="29" t="str">
        <f>IF(H21="","",CONCATENATE(MID(TEXT(G21,"00"),2,1),H21))</f>
        <v>177</v>
      </c>
      <c r="I22" s="28">
        <f>IF(I21="","",_XLL.HEXINDEZ(MID(TEXT(I21,"00"),1,1))+1)</f>
        <v>1</v>
      </c>
      <c r="J22" s="29" t="str">
        <f>IF(J21="","",CONCATENATE(MID(TEXT(I21,"00"),2,1),J21))</f>
        <v>1C4</v>
      </c>
      <c r="K22" s="28">
        <f>IF(K21="","",_XLL.HEXINDEZ(MID(TEXT(K21,"00"),1,1))+1)</f>
      </c>
      <c r="L22" s="29">
        <f>IF(L21="","",CONCATENATE(MID(TEXT(K21,"00"),2,1),L21))</f>
      </c>
      <c r="M22" s="28">
        <f>IF(M21="","",_XLL.HEXINDEZ(MID(TEXT(M21,"00"),1,1))+1)</f>
      </c>
      <c r="N22" s="29">
        <f>IF(N21="","",CONCATENATE(MID(TEXT(M21,"00"),2,1),N21))</f>
      </c>
      <c r="O22" s="28">
        <f>IF(O21="","",_XLL.HEXINDEZ(MID(TEXT(O21,"00"),1,1))+1)</f>
      </c>
      <c r="P22" s="29">
        <f>IF(P21="","",CONCATENATE(MID(TEXT(O21,"00"),2,1),P21))</f>
      </c>
      <c r="Q22"/>
      <c r="R22" s="13">
        <v>1</v>
      </c>
      <c r="S22" s="14" t="s">
        <v>494</v>
      </c>
      <c r="T22" s="14" t="s">
        <v>108</v>
      </c>
      <c r="U22" s="15"/>
      <c r="V22" s="45" t="s">
        <v>495</v>
      </c>
      <c r="X22" s="25"/>
      <c r="Y22" s="25"/>
      <c r="Z22" s="25"/>
      <c r="AA22" s="25"/>
      <c r="AB22" s="25"/>
      <c r="AC22" s="25"/>
      <c r="AD22" s="25"/>
      <c r="AE22" s="2"/>
      <c r="AF22" s="2"/>
      <c r="AG22" s="2"/>
      <c r="AH22" s="2"/>
      <c r="AI22" s="2"/>
      <c r="AJ22" s="2"/>
      <c r="AK22" s="2"/>
    </row>
    <row r="23" spans="1:37" ht="12.75">
      <c r="A23" s="19" t="s">
        <v>57</v>
      </c>
      <c r="C23" s="74">
        <v>5</v>
      </c>
      <c r="D23" s="23">
        <v>0</v>
      </c>
      <c r="E23" s="23">
        <v>0</v>
      </c>
      <c r="F23" s="23">
        <v>0</v>
      </c>
      <c r="G23" s="23">
        <v>0</v>
      </c>
      <c r="H23" s="23">
        <v>3</v>
      </c>
      <c r="I23" s="23"/>
      <c r="J23" s="23"/>
      <c r="K23" s="23"/>
      <c r="L23" s="23"/>
      <c r="M23" s="23"/>
      <c r="N23" s="23"/>
      <c r="O23" s="23"/>
      <c r="P23" s="115"/>
      <c r="Q23"/>
      <c r="R23" s="13">
        <v>2</v>
      </c>
      <c r="S23" s="14" t="s">
        <v>494</v>
      </c>
      <c r="T23" s="14"/>
      <c r="U23" s="15"/>
      <c r="V23" s="45"/>
      <c r="X23" s="25"/>
      <c r="Y23" s="25"/>
      <c r="Z23" s="25"/>
      <c r="AA23" s="25"/>
      <c r="AB23" s="25"/>
      <c r="AC23" s="25"/>
      <c r="AD23" s="25"/>
      <c r="AE23" s="2"/>
      <c r="AF23" s="2"/>
      <c r="AG23" s="2"/>
      <c r="AH23" s="2"/>
      <c r="AI23" s="2"/>
      <c r="AJ23" s="2"/>
      <c r="AK23" s="2"/>
    </row>
    <row r="24" spans="3:37" ht="12.75">
      <c r="C24" s="116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15"/>
      <c r="Q24"/>
      <c r="R24" s="13">
        <v>3</v>
      </c>
      <c r="S24" s="3" t="s">
        <v>148</v>
      </c>
      <c r="T24" s="3" t="s">
        <v>108</v>
      </c>
      <c r="V24" s="3" t="s">
        <v>496</v>
      </c>
      <c r="X24" s="25"/>
      <c r="Y24" s="25"/>
      <c r="Z24" s="25"/>
      <c r="AA24" s="25"/>
      <c r="AB24" s="25"/>
      <c r="AC24" s="25"/>
      <c r="AD24" s="25"/>
      <c r="AE24" s="2"/>
      <c r="AF24" s="2"/>
      <c r="AG24" s="2"/>
      <c r="AH24" s="2"/>
      <c r="AI24" s="2"/>
      <c r="AJ24" s="2"/>
      <c r="AK24" s="2"/>
    </row>
    <row r="25" spans="3:37" ht="12.75">
      <c r="C25" s="6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15"/>
      <c r="R25" s="13">
        <v>4</v>
      </c>
      <c r="S25" s="14" t="s">
        <v>65</v>
      </c>
      <c r="T25" s="14"/>
      <c r="U25" s="15"/>
      <c r="V25" s="3" t="s">
        <v>497</v>
      </c>
      <c r="W25" s="16"/>
      <c r="X25" s="16"/>
      <c r="Y25" s="16"/>
      <c r="Z25" s="16"/>
      <c r="AA25" s="16"/>
      <c r="AB25" s="16"/>
      <c r="AC25" s="16"/>
      <c r="AD25" s="16"/>
      <c r="AE25" s="13"/>
      <c r="AF25" s="2"/>
      <c r="AG25" s="2"/>
      <c r="AH25" s="2"/>
      <c r="AI25" s="2"/>
      <c r="AJ25" s="2"/>
      <c r="AK25" s="2"/>
    </row>
    <row r="26" spans="3:37" ht="12.75">
      <c r="C26" s="6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15"/>
      <c r="R26" s="13"/>
      <c r="S26" s="14"/>
      <c r="T26" s="14"/>
      <c r="U26" s="15"/>
      <c r="V26" s="14"/>
      <c r="X26" s="25"/>
      <c r="Y26" s="25"/>
      <c r="Z26" s="25"/>
      <c r="AA26" s="25"/>
      <c r="AB26" s="25"/>
      <c r="AC26" s="25"/>
      <c r="AD26" s="25"/>
      <c r="AE26" s="2"/>
      <c r="AF26" s="2"/>
      <c r="AG26" s="2"/>
      <c r="AH26" s="2"/>
      <c r="AI26" s="2"/>
      <c r="AJ26" s="2"/>
      <c r="AK26" s="2"/>
    </row>
    <row r="27" spans="1:37" ht="12.75">
      <c r="A27" s="19" t="s">
        <v>42</v>
      </c>
      <c r="C27" s="74" t="s">
        <v>28</v>
      </c>
      <c r="D27" s="23" t="s">
        <v>141</v>
      </c>
      <c r="E27" s="23">
        <v>1</v>
      </c>
      <c r="F27" s="23">
        <v>22</v>
      </c>
      <c r="G27" s="23">
        <v>1</v>
      </c>
      <c r="H27" s="23" t="s">
        <v>498</v>
      </c>
      <c r="I27" s="23">
        <v>11</v>
      </c>
      <c r="J27" s="23" t="s">
        <v>499</v>
      </c>
      <c r="K27" s="23">
        <v>1</v>
      </c>
      <c r="L27" s="23">
        <v>64</v>
      </c>
      <c r="M27" s="23">
        <v>1</v>
      </c>
      <c r="N27" s="23">
        <v>66</v>
      </c>
      <c r="O27" s="23"/>
      <c r="P27" s="115"/>
      <c r="R27" s="13" t="s">
        <v>50</v>
      </c>
      <c r="S27" s="14"/>
      <c r="T27" s="14"/>
      <c r="U27" s="15"/>
      <c r="V27" s="14" t="s">
        <v>51</v>
      </c>
      <c r="X27" s="25"/>
      <c r="Y27" s="25"/>
      <c r="Z27" s="25"/>
      <c r="AA27" s="25"/>
      <c r="AB27" s="25"/>
      <c r="AC27" s="25"/>
      <c r="AD27" s="25"/>
      <c r="AE27" s="2"/>
      <c r="AF27" s="2"/>
      <c r="AG27" s="2"/>
      <c r="AH27" s="2"/>
      <c r="AI27" s="2"/>
      <c r="AJ27" s="2"/>
      <c r="AK27" s="2"/>
    </row>
    <row r="28" spans="1:26" ht="12.75">
      <c r="A28"/>
      <c r="C28" s="26">
        <f>E28+G28+I28+K28+M28+O28</f>
        <v>6</v>
      </c>
      <c r="D28" s="27"/>
      <c r="E28" s="28">
        <f>IF(E27="","",_XLL.HEXINDEZ(MID(TEXT(E27,"00"),1,1))+1)</f>
        <v>1</v>
      </c>
      <c r="F28" s="29" t="str">
        <f>IF(F27="","",CONCATENATE(MID(TEXT(E27,"00"),2,1),F27))</f>
        <v>122</v>
      </c>
      <c r="G28" s="28">
        <f>IF(G27="","",_XLL.HEXINDEZ(MID(TEXT(G27,"00"),1,1))+1)</f>
        <v>1</v>
      </c>
      <c r="H28" s="29" t="str">
        <f>IF(H27="","",CONCATENATE(MID(TEXT(G27,"00"),2,1),H27))</f>
        <v>15B</v>
      </c>
      <c r="I28" s="28">
        <f>IF(I27="","",_XLL.HEXINDEZ(MID(TEXT(I27,"00"),1,1))+1)</f>
        <v>2</v>
      </c>
      <c r="J28" s="29" t="str">
        <f>IF(J27="","",CONCATENATE(MID(TEXT(I27,"00"),2,1),J27))</f>
        <v>15F</v>
      </c>
      <c r="K28" s="28">
        <f>IF(K27="","",_XLL.HEXINDEZ(MID(TEXT(K27,"00"),1,1))+1)</f>
        <v>1</v>
      </c>
      <c r="L28" s="29" t="str">
        <f>IF(L27="","",CONCATENATE(MID(TEXT(K27,"00"),2,1),L27))</f>
        <v>164</v>
      </c>
      <c r="M28" s="28">
        <f>IF(M27="","",_XLL.HEXINDEZ(MID(TEXT(M27,"00"),1,1))+1)</f>
        <v>1</v>
      </c>
      <c r="N28" s="29" t="str">
        <f>IF(N27="","",CONCATENATE(MID(TEXT(M27,"00"),2,1),N27))</f>
        <v>166</v>
      </c>
      <c r="O28" s="28">
        <f>IF(O27="","",_XLL.HEXINDEZ(MID(TEXT(O27,"00"),1,1))+1)</f>
      </c>
      <c r="P28" s="29">
        <f>IF(P27="","",CONCATENATE(MID(TEXT(O27,"00"),2,1),P27))</f>
      </c>
      <c r="R28" s="13">
        <v>1</v>
      </c>
      <c r="S28" s="14" t="s">
        <v>52</v>
      </c>
      <c r="T28" s="14"/>
      <c r="U28" s="15"/>
      <c r="V28" s="14" t="s">
        <v>500</v>
      </c>
      <c r="X28" s="25"/>
      <c r="Z28" s="3" t="s">
        <v>501</v>
      </c>
    </row>
    <row r="29" spans="1:22" ht="12.75">
      <c r="A29" s="19" t="s">
        <v>57</v>
      </c>
      <c r="C29" s="74">
        <v>7</v>
      </c>
      <c r="D29" s="23">
        <v>0</v>
      </c>
      <c r="E29" s="23">
        <v>0</v>
      </c>
      <c r="F29" s="23" t="s">
        <v>364</v>
      </c>
      <c r="G29" s="23" t="s">
        <v>502</v>
      </c>
      <c r="H29" s="23">
        <v>18</v>
      </c>
      <c r="I29" s="23" t="s">
        <v>225</v>
      </c>
      <c r="J29" s="23" t="s">
        <v>225</v>
      </c>
      <c r="K29" s="23"/>
      <c r="L29" s="23"/>
      <c r="M29" s="23"/>
      <c r="N29" s="23"/>
      <c r="O29" s="23"/>
      <c r="P29" s="115"/>
      <c r="R29" s="13">
        <v>2</v>
      </c>
      <c r="S29" s="14" t="s">
        <v>65</v>
      </c>
      <c r="T29" s="14" t="s">
        <v>110</v>
      </c>
      <c r="U29" s="15"/>
      <c r="V29" s="14" t="s">
        <v>503</v>
      </c>
    </row>
    <row r="30" spans="3:22" ht="12.75">
      <c r="C30" s="11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15"/>
      <c r="R30" s="13">
        <v>3</v>
      </c>
      <c r="S30" s="14" t="s">
        <v>65</v>
      </c>
      <c r="T30" s="14" t="s">
        <v>110</v>
      </c>
      <c r="U30" s="15"/>
      <c r="V30" s="14" t="s">
        <v>504</v>
      </c>
    </row>
    <row r="31" spans="3:22" ht="12.75">
      <c r="C31" s="6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15"/>
      <c r="R31" s="13">
        <v>4</v>
      </c>
      <c r="S31" s="14" t="s">
        <v>65</v>
      </c>
      <c r="T31" s="14" t="s">
        <v>110</v>
      </c>
      <c r="U31" s="15"/>
      <c r="V31" s="14" t="s">
        <v>370</v>
      </c>
    </row>
    <row r="32" spans="3:22" ht="12.75">
      <c r="C32" s="6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15"/>
      <c r="R32" s="13">
        <v>5</v>
      </c>
      <c r="S32" s="14" t="s">
        <v>65</v>
      </c>
      <c r="T32" s="14" t="s">
        <v>110</v>
      </c>
      <c r="U32" s="15"/>
      <c r="V32" s="14" t="s">
        <v>505</v>
      </c>
    </row>
    <row r="33" spans="3:22" ht="12.75">
      <c r="C33" s="7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15"/>
      <c r="R33" s="13">
        <v>6</v>
      </c>
      <c r="S33" s="14" t="s">
        <v>65</v>
      </c>
      <c r="T33" s="14" t="s">
        <v>110</v>
      </c>
      <c r="U33" s="15"/>
      <c r="V33" s="14" t="s">
        <v>506</v>
      </c>
    </row>
    <row r="34" spans="3:22" ht="12.75">
      <c r="C34" s="6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15"/>
      <c r="R34" s="13"/>
      <c r="S34" s="14"/>
      <c r="T34" s="14"/>
      <c r="U34" s="15"/>
      <c r="V34" s="14"/>
    </row>
    <row r="35" spans="1:22" ht="12.75">
      <c r="A35" s="19" t="s">
        <v>42</v>
      </c>
      <c r="C35" s="74">
        <v>9</v>
      </c>
      <c r="D35" s="23" t="s">
        <v>399</v>
      </c>
      <c r="E35" s="23">
        <v>1</v>
      </c>
      <c r="F35" s="23">
        <v>68</v>
      </c>
      <c r="G35" s="23">
        <v>1</v>
      </c>
      <c r="H35" s="23" t="s">
        <v>507</v>
      </c>
      <c r="I35" s="23">
        <v>11</v>
      </c>
      <c r="J35" s="23" t="s">
        <v>93</v>
      </c>
      <c r="K35" s="23">
        <v>11</v>
      </c>
      <c r="L35" s="23">
        <v>89</v>
      </c>
      <c r="M35" s="23"/>
      <c r="N35" s="23"/>
      <c r="O35" s="23"/>
      <c r="P35" s="115"/>
      <c r="R35" s="13" t="s">
        <v>50</v>
      </c>
      <c r="S35"/>
      <c r="T35"/>
      <c r="U35"/>
      <c r="V35" t="s">
        <v>51</v>
      </c>
    </row>
    <row r="36" spans="1:30" ht="12.75">
      <c r="A36"/>
      <c r="C36" s="26">
        <f>E36+G36+I36+K36+M36+O36</f>
        <v>6</v>
      </c>
      <c r="D36" s="27"/>
      <c r="E36" s="28">
        <f>IF(E35="","",_XLL.HEXINDEZ(MID(TEXT(E35,"00"),1,1))+1)</f>
        <v>1</v>
      </c>
      <c r="F36" s="29" t="str">
        <f>IF(F35="","",CONCATENATE(MID(TEXT(E35,"00"),2,1),F35))</f>
        <v>168</v>
      </c>
      <c r="G36" s="28">
        <f>IF(G35="","",_XLL.HEXINDEZ(MID(TEXT(G35,"00"),1,1))+1)</f>
        <v>1</v>
      </c>
      <c r="H36" s="29" t="str">
        <f>IF(H35="","",CONCATENATE(MID(TEXT(G35,"00"),2,1),H35))</f>
        <v>16A</v>
      </c>
      <c r="I36" s="28">
        <f>IF(I35="","",_XLL.HEXINDEZ(MID(TEXT(I35,"00"),1,1))+1)</f>
        <v>2</v>
      </c>
      <c r="J36" s="29" t="str">
        <f>IF(J35="","",CONCATENATE(MID(TEXT(I35,"00"),2,1),J35))</f>
        <v>16E</v>
      </c>
      <c r="K36" s="28">
        <f>IF(K35="","",_XLL.HEXINDEZ(MID(TEXT(K35,"00"),1,1))+1)</f>
        <v>2</v>
      </c>
      <c r="L36" s="29" t="str">
        <f>IF(L35="","",CONCATENATE(MID(TEXT(K35,"00"),2,1),L35))</f>
        <v>189</v>
      </c>
      <c r="M36" s="28">
        <f>IF(M35="","",_XLL.HEXINDEZ(MID(TEXT(M35,"00"),1,1))+1)</f>
      </c>
      <c r="N36" s="29">
        <f>IF(N35="","",CONCATENATE(MID(TEXT(M35,"00"),2,1),N35))</f>
      </c>
      <c r="O36" s="28">
        <f>IF(O35="","",_XLL.HEXINDEZ(MID(TEXT(O35,"00"),1,1))+1)</f>
      </c>
      <c r="P36" s="29">
        <f>IF(P35="","",CONCATENATE(MID(TEXT(O35,"00"),2,1),P35))</f>
      </c>
      <c r="R36" s="13">
        <v>1</v>
      </c>
      <c r="S36" s="14" t="s">
        <v>65</v>
      </c>
      <c r="T36" s="14" t="s">
        <v>110</v>
      </c>
      <c r="U36" s="15"/>
      <c r="V36" s="14" t="s">
        <v>367</v>
      </c>
      <c r="W36" s="16"/>
      <c r="X36" s="16"/>
      <c r="Y36" s="16"/>
      <c r="Z36" s="16"/>
      <c r="AA36" s="16"/>
      <c r="AB36" s="16"/>
      <c r="AC36" s="16"/>
      <c r="AD36" s="16"/>
    </row>
    <row r="37" spans="1:30" ht="12.75">
      <c r="A37" s="19" t="s">
        <v>57</v>
      </c>
      <c r="C37" s="74">
        <v>7</v>
      </c>
      <c r="D37" s="23">
        <v>0</v>
      </c>
      <c r="E37" s="23">
        <v>19</v>
      </c>
      <c r="F37" s="23" t="s">
        <v>502</v>
      </c>
      <c r="G37" s="23">
        <v>8</v>
      </c>
      <c r="H37" s="23">
        <v>8</v>
      </c>
      <c r="I37" s="23" t="s">
        <v>392</v>
      </c>
      <c r="J37" s="23">
        <v>50</v>
      </c>
      <c r="K37" s="23"/>
      <c r="L37" s="23"/>
      <c r="M37" s="23"/>
      <c r="N37" s="23"/>
      <c r="O37" s="23"/>
      <c r="P37" s="115"/>
      <c r="R37" s="13">
        <v>2</v>
      </c>
      <c r="S37" s="14" t="s">
        <v>65</v>
      </c>
      <c r="T37" s="14" t="s">
        <v>110</v>
      </c>
      <c r="U37" s="15"/>
      <c r="V37" s="14" t="s">
        <v>508</v>
      </c>
      <c r="W37" s="16"/>
      <c r="X37" s="16"/>
      <c r="Y37" s="16"/>
      <c r="Z37" s="16"/>
      <c r="AA37" s="16"/>
      <c r="AB37" s="16"/>
      <c r="AC37" s="16"/>
      <c r="AD37" s="16"/>
    </row>
    <row r="38" spans="3:30" ht="12.75">
      <c r="C38" s="116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15"/>
      <c r="R38" s="13">
        <v>3</v>
      </c>
      <c r="S38" s="14" t="s">
        <v>65</v>
      </c>
      <c r="T38" s="14" t="s">
        <v>110</v>
      </c>
      <c r="U38" s="15"/>
      <c r="V38" s="14" t="s">
        <v>509</v>
      </c>
      <c r="W38" s="16"/>
      <c r="X38" s="16"/>
      <c r="Y38" s="16"/>
      <c r="Z38" s="16"/>
      <c r="AA38" s="16"/>
      <c r="AB38" s="16"/>
      <c r="AC38" s="16"/>
      <c r="AD38" s="16"/>
    </row>
    <row r="39" spans="3:30" ht="12.75">
      <c r="C39" s="7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15"/>
      <c r="R39" s="13">
        <v>4</v>
      </c>
      <c r="S39" s="14" t="s">
        <v>65</v>
      </c>
      <c r="T39" s="14" t="s">
        <v>110</v>
      </c>
      <c r="U39" s="15"/>
      <c r="V39" s="14" t="s">
        <v>510</v>
      </c>
      <c r="W39" s="16"/>
      <c r="X39" s="16"/>
      <c r="Y39" s="16"/>
      <c r="Z39" s="16"/>
      <c r="AA39" s="16"/>
      <c r="AB39" s="16"/>
      <c r="AC39" s="16"/>
      <c r="AD39" s="16"/>
    </row>
    <row r="40" spans="3:30" ht="12.75">
      <c r="C40" s="6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15"/>
      <c r="R40" s="13">
        <v>5</v>
      </c>
      <c r="S40" s="14" t="s">
        <v>65</v>
      </c>
      <c r="T40" s="14" t="s">
        <v>108</v>
      </c>
      <c r="U40" s="15"/>
      <c r="V40" s="45" t="s">
        <v>511</v>
      </c>
      <c r="W40" s="16"/>
      <c r="X40" s="16"/>
      <c r="Y40" s="16"/>
      <c r="Z40" s="16"/>
      <c r="AA40" s="16"/>
      <c r="AB40" s="16"/>
      <c r="AC40" s="16"/>
      <c r="AD40" s="16"/>
    </row>
    <row r="41" spans="3:30" ht="12.75">
      <c r="C41" s="6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15"/>
      <c r="R41" s="13">
        <v>6</v>
      </c>
      <c r="S41" s="14" t="s">
        <v>65</v>
      </c>
      <c r="T41" s="14" t="s">
        <v>108</v>
      </c>
      <c r="U41" s="15"/>
      <c r="V41" s="45" t="s">
        <v>512</v>
      </c>
      <c r="W41" s="16"/>
      <c r="X41" s="16"/>
      <c r="Y41" s="16"/>
      <c r="Z41" s="16"/>
      <c r="AA41" s="16"/>
      <c r="AB41" s="16"/>
      <c r="AC41" s="16"/>
      <c r="AD41" s="16"/>
    </row>
    <row r="42" spans="3:30" ht="12.75">
      <c r="C42" s="7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15"/>
      <c r="R42" s="13"/>
      <c r="S42" s="14"/>
      <c r="T42" s="14"/>
      <c r="U42" s="15"/>
      <c r="V42" s="14"/>
      <c r="W42" s="16"/>
      <c r="X42" s="16"/>
      <c r="Y42" s="16"/>
      <c r="Z42" s="16"/>
      <c r="AA42" s="16"/>
      <c r="AB42" s="16"/>
      <c r="AC42" s="16"/>
      <c r="AD42" s="16"/>
    </row>
    <row r="43" spans="1:30" ht="12.75">
      <c r="A43" s="19" t="s">
        <v>42</v>
      </c>
      <c r="C43" s="74">
        <v>5</v>
      </c>
      <c r="D43" s="23" t="s">
        <v>151</v>
      </c>
      <c r="E43" s="23">
        <v>1</v>
      </c>
      <c r="F43" s="23" t="s">
        <v>235</v>
      </c>
      <c r="G43" s="23">
        <v>33</v>
      </c>
      <c r="H43" s="23">
        <v>6</v>
      </c>
      <c r="I43" s="23"/>
      <c r="J43" s="23"/>
      <c r="K43" s="23"/>
      <c r="L43" s="23"/>
      <c r="M43" s="23"/>
      <c r="N43" s="23"/>
      <c r="O43" s="23"/>
      <c r="P43" s="115"/>
      <c r="R43" s="13" t="s">
        <v>50</v>
      </c>
      <c r="S43"/>
      <c r="T43"/>
      <c r="U43"/>
      <c r="V43" t="s">
        <v>51</v>
      </c>
      <c r="X43" s="25"/>
      <c r="Y43" s="25"/>
      <c r="Z43" s="25"/>
      <c r="AA43" s="25"/>
      <c r="AB43" s="25"/>
      <c r="AC43" s="25"/>
      <c r="AD43" s="35"/>
    </row>
    <row r="44" spans="1:30" ht="12.75">
      <c r="A44"/>
      <c r="C44" s="26">
        <f>E44+G44+I44+K44+M44+O44</f>
        <v>5</v>
      </c>
      <c r="D44" s="27"/>
      <c r="E44" s="28">
        <f>IF(E43="","",_XLL.HEXINDEZ(MID(TEXT(E43,"00"),1,1))+1)</f>
        <v>1</v>
      </c>
      <c r="F44" s="29" t="str">
        <f>IF(F43="","",CONCATENATE(MID(TEXT(E43,"00"),2,1),F43))</f>
        <v>1B3</v>
      </c>
      <c r="G44" s="28">
        <f>IF(G43="","",_XLL.HEXINDEZ(MID(TEXT(G43,"00"),1,1))+1)</f>
        <v>4</v>
      </c>
      <c r="H44" s="29" t="str">
        <f>IF(H43="","",CONCATENATE(MID(TEXT(G43,"00"),2,1),H43))</f>
        <v>36</v>
      </c>
      <c r="I44" s="28">
        <f>IF(I43="","",_XLL.HEXINDEZ(MID(TEXT(I43,"00"),1,1))+1)</f>
      </c>
      <c r="J44" s="29">
        <f>IF(J43="","",CONCATENATE(MID(TEXT(I43,"00"),2,1),J43))</f>
      </c>
      <c r="K44" s="28">
        <f>IF(K43="","",_XLL.HEXINDEZ(MID(TEXT(K43,"00"),1,1))+1)</f>
      </c>
      <c r="L44" s="29">
        <f>IF(L43="","",CONCATENATE(MID(TEXT(K43,"00"),2,1),L43))</f>
      </c>
      <c r="M44" s="28">
        <f>IF(M43="","",_XLL.HEXINDEZ(MID(TEXT(M43,"00"),1,1))+1)</f>
      </c>
      <c r="N44" s="29">
        <f>IF(N43="","",CONCATENATE(MID(TEXT(M43,"00"),2,1),N43))</f>
      </c>
      <c r="O44" s="28">
        <f>IF(O43="","",_XLL.HEXINDEZ(MID(TEXT(O43,"00"),1,1))+1)</f>
      </c>
      <c r="P44" s="29">
        <f>IF(P43="","",CONCATENATE(MID(TEXT(O43,"00"),2,1),P43))</f>
      </c>
      <c r="R44" s="13">
        <v>1</v>
      </c>
      <c r="S44" s="25" t="s">
        <v>65</v>
      </c>
      <c r="T44" s="25" t="s">
        <v>108</v>
      </c>
      <c r="V44" s="14" t="s">
        <v>513</v>
      </c>
      <c r="Y44" s="25"/>
      <c r="Z44" s="25"/>
      <c r="AA44" s="25"/>
      <c r="AB44" s="25"/>
      <c r="AC44" s="25"/>
      <c r="AD44" s="35"/>
    </row>
    <row r="45" spans="1:30" ht="12.75" customHeight="1">
      <c r="A45" s="19" t="s">
        <v>57</v>
      </c>
      <c r="C45" s="74">
        <v>6</v>
      </c>
      <c r="D45" s="23">
        <v>0</v>
      </c>
      <c r="E45" s="23" t="s">
        <v>364</v>
      </c>
      <c r="F45" s="23">
        <v>0</v>
      </c>
      <c r="G45" s="23">
        <v>0</v>
      </c>
      <c r="H45" s="23">
        <v>0</v>
      </c>
      <c r="I45" s="23">
        <v>0</v>
      </c>
      <c r="J45" s="23"/>
      <c r="K45" s="23"/>
      <c r="L45" s="23"/>
      <c r="M45" s="23"/>
      <c r="N45" s="23"/>
      <c r="O45" s="23"/>
      <c r="P45" s="115"/>
      <c r="R45" s="13">
        <v>2</v>
      </c>
      <c r="S45" s="14"/>
      <c r="T45" s="14"/>
      <c r="U45" s="15"/>
      <c r="V45" s="46" t="s">
        <v>56</v>
      </c>
      <c r="W45" s="25"/>
      <c r="X45" s="25"/>
      <c r="AD45" s="14"/>
    </row>
    <row r="46" spans="3:30" ht="12.75">
      <c r="C46" s="11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15"/>
      <c r="R46" s="13">
        <v>3</v>
      </c>
      <c r="S46" s="14" t="s">
        <v>65</v>
      </c>
      <c r="T46" s="14" t="s">
        <v>108</v>
      </c>
      <c r="U46" s="15"/>
      <c r="V46" s="46" t="s">
        <v>354</v>
      </c>
      <c r="W46" s="25"/>
      <c r="X46" s="25"/>
      <c r="AD46" s="14"/>
    </row>
    <row r="47" spans="3:30" ht="12.75">
      <c r="C47" s="7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15"/>
      <c r="R47" s="13">
        <v>4</v>
      </c>
      <c r="S47" s="14" t="s">
        <v>494</v>
      </c>
      <c r="T47" s="14" t="s">
        <v>204</v>
      </c>
      <c r="U47" s="15">
        <v>4</v>
      </c>
      <c r="V47" s="45" t="s">
        <v>514</v>
      </c>
      <c r="W47" s="25"/>
      <c r="X47" s="25"/>
      <c r="AD47" s="14"/>
    </row>
    <row r="48" spans="3:30" ht="12.75">
      <c r="C48" s="7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15"/>
      <c r="R48" s="13">
        <v>5</v>
      </c>
      <c r="S48" s="14" t="s">
        <v>494</v>
      </c>
      <c r="T48" s="14"/>
      <c r="U48" s="15"/>
      <c r="V48" s="45"/>
      <c r="W48" s="25"/>
      <c r="X48" s="25"/>
      <c r="AD48" s="14"/>
    </row>
    <row r="49" spans="3:30" ht="12.75">
      <c r="C49" s="7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15"/>
      <c r="R49" s="13"/>
      <c r="S49" s="14"/>
      <c r="T49" s="14"/>
      <c r="U49" s="15"/>
      <c r="V49" s="14"/>
      <c r="W49" s="25"/>
      <c r="X49" s="25"/>
      <c r="AD49" s="14"/>
    </row>
    <row r="50" spans="3:21" ht="12.75">
      <c r="C50" s="7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5"/>
      <c r="R50" s="13"/>
      <c r="S50" s="14"/>
      <c r="T50" s="14"/>
      <c r="U50" s="15"/>
    </row>
    <row r="51" spans="1:30" s="53" customFormat="1" ht="12.75">
      <c r="A51" s="47" t="s">
        <v>150</v>
      </c>
      <c r="B51" s="48" t="s">
        <v>43</v>
      </c>
      <c r="C51" s="49">
        <v>3</v>
      </c>
      <c r="D51" s="52" t="s">
        <v>360</v>
      </c>
      <c r="E51" s="52">
        <v>62</v>
      </c>
      <c r="F51" s="52" t="s">
        <v>294</v>
      </c>
      <c r="G51" s="52"/>
      <c r="H51" s="52"/>
      <c r="I51" s="52"/>
      <c r="J51" s="52"/>
      <c r="K51" s="52"/>
      <c r="L51" s="52"/>
      <c r="M51" s="52"/>
      <c r="N51" s="52"/>
      <c r="O51" s="52"/>
      <c r="P51" s="118"/>
      <c r="R51" s="48" t="s">
        <v>50</v>
      </c>
      <c r="S51" s="52"/>
      <c r="T51" s="52"/>
      <c r="U51" s="54"/>
      <c r="V51" s="68" t="s">
        <v>51</v>
      </c>
      <c r="W51" s="68"/>
      <c r="X51" s="52"/>
      <c r="Y51" s="52"/>
      <c r="Z51" s="52"/>
      <c r="AA51" s="52"/>
      <c r="AB51" s="52"/>
      <c r="AC51" s="52"/>
      <c r="AD51" s="52"/>
    </row>
    <row r="52" spans="1:27" ht="12.75">
      <c r="A52" s="3" t="s">
        <v>41</v>
      </c>
      <c r="B52"/>
      <c r="C52" s="26">
        <f>E52+G52+I52+K52+M52+O52</f>
        <v>7</v>
      </c>
      <c r="D52" s="27"/>
      <c r="E52" s="28">
        <f>IF(E51="","",_XLL.HEXINDEZ(MID(TEXT(E51,"00"),1,1))+1)</f>
        <v>7</v>
      </c>
      <c r="F52" s="29" t="str">
        <f>IF(F51="","",CONCATENATE(MID(TEXT(E51,"00"),2,1),F51))</f>
        <v>23D</v>
      </c>
      <c r="G52" s="28">
        <f>IF(G51="","",_XLL.HEXINDEZ(MID(TEXT(G51,"00"),1,1))+1)</f>
      </c>
      <c r="H52" s="29">
        <f>IF(H51="","",CONCATENATE(MID(TEXT(G51,"00"),2,1),H51))</f>
      </c>
      <c r="I52" s="28">
        <f>IF(I51="","",_XLL.HEXINDEZ(MID(TEXT(I51,"00"),1,1))+1)</f>
      </c>
      <c r="J52" s="29">
        <f>IF(J51="","",CONCATENATE(MID(TEXT(I51,"00"),2,1),J51))</f>
      </c>
      <c r="K52" s="28">
        <f>IF(K51="","",_XLL.HEXINDEZ(MID(TEXT(K51,"00"),1,1))+1)</f>
      </c>
      <c r="L52" s="29">
        <f>IF(L51="","",CONCATENATE(MID(TEXT(K51,"00"),2,1),L51))</f>
      </c>
      <c r="M52" s="28">
        <f>IF(M51="","",_XLL.HEXINDEZ(MID(TEXT(M51,"00"),1,1))+1)</f>
      </c>
      <c r="N52" s="29">
        <f>IF(N51="","",CONCATENATE(MID(TEXT(M51,"00"),2,1),N51))</f>
      </c>
      <c r="O52" s="28">
        <f>IF(O51="","",_XLL.HEXINDEZ(MID(TEXT(O51,"00"),1,1))+1)</f>
      </c>
      <c r="P52" s="29">
        <f>IF(P51="","",CONCATENATE(MID(TEXT(O51,"00"),2,1),P51))</f>
      </c>
      <c r="R52" s="13">
        <v>1</v>
      </c>
      <c r="S52" s="14" t="s">
        <v>65</v>
      </c>
      <c r="T52" s="14"/>
      <c r="U52" s="15"/>
      <c r="V52" s="59" t="s">
        <v>155</v>
      </c>
      <c r="W52"/>
      <c r="AA52"/>
    </row>
    <row r="53" spans="3:26" ht="12.75">
      <c r="C53" s="7">
        <v>8</v>
      </c>
      <c r="D53" s="23">
        <v>0</v>
      </c>
      <c r="E53" s="23" t="s">
        <v>515</v>
      </c>
      <c r="F53" s="23">
        <v>21</v>
      </c>
      <c r="G53" s="23">
        <v>14</v>
      </c>
      <c r="H53" s="23">
        <v>32</v>
      </c>
      <c r="I53" s="23">
        <v>16</v>
      </c>
      <c r="J53" s="23" t="s">
        <v>153</v>
      </c>
      <c r="K53" s="23">
        <v>3</v>
      </c>
      <c r="L53" s="23"/>
      <c r="M53" s="23"/>
      <c r="N53" s="23"/>
      <c r="O53" s="23"/>
      <c r="P53" s="115"/>
      <c r="R53" s="13">
        <v>2</v>
      </c>
      <c r="S53" s="14" t="s">
        <v>65</v>
      </c>
      <c r="T53" s="14"/>
      <c r="U53" s="15"/>
      <c r="V53" s="59" t="s">
        <v>156</v>
      </c>
      <c r="W53"/>
      <c r="Z53"/>
    </row>
    <row r="54" spans="1:30" ht="12.75">
      <c r="A54" s="3"/>
      <c r="C54" s="11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15"/>
      <c r="R54" s="13">
        <v>3</v>
      </c>
      <c r="S54" s="14" t="s">
        <v>516</v>
      </c>
      <c r="T54" s="14"/>
      <c r="U54" s="15"/>
      <c r="V54" t="s">
        <v>517</v>
      </c>
      <c r="W54"/>
      <c r="Z54"/>
      <c r="AD54" s="3" t="s">
        <v>518</v>
      </c>
    </row>
    <row r="55" spans="4:26" ht="12.7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15"/>
      <c r="R55" s="13">
        <v>4</v>
      </c>
      <c r="S55" s="14" t="s">
        <v>65</v>
      </c>
      <c r="T55" s="14"/>
      <c r="U55" s="15"/>
      <c r="V55" t="s">
        <v>160</v>
      </c>
      <c r="W55"/>
      <c r="Z55"/>
    </row>
    <row r="56" spans="3:26" ht="12.75">
      <c r="C56" s="7">
        <v>8</v>
      </c>
      <c r="D56" s="23" t="s">
        <v>519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15"/>
      <c r="R56" s="13">
        <v>5</v>
      </c>
      <c r="S56" s="14" t="s">
        <v>65</v>
      </c>
      <c r="T56" s="14"/>
      <c r="U56" s="15"/>
      <c r="V56" t="s">
        <v>157</v>
      </c>
      <c r="W56"/>
      <c r="Z56"/>
    </row>
    <row r="57" spans="3:26" ht="12.75">
      <c r="C57" s="6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15"/>
      <c r="R57" s="13">
        <v>6</v>
      </c>
      <c r="S57" s="14" t="s">
        <v>65</v>
      </c>
      <c r="T57" s="14"/>
      <c r="U57" s="15"/>
      <c r="V57" t="s">
        <v>158</v>
      </c>
      <c r="W57"/>
      <c r="Z57"/>
    </row>
    <row r="58" spans="3:26" ht="12.75">
      <c r="C58" s="6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15"/>
      <c r="R58" s="13">
        <v>7</v>
      </c>
      <c r="S58" s="14"/>
      <c r="T58" s="14"/>
      <c r="U58" s="15"/>
      <c r="V58" s="1" t="s">
        <v>520</v>
      </c>
      <c r="W58"/>
      <c r="Z58"/>
    </row>
    <row r="59" spans="4:26" ht="12.7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15"/>
      <c r="R59" s="13"/>
      <c r="S59" s="14"/>
      <c r="T59" s="14"/>
      <c r="U59" s="15"/>
      <c r="V59"/>
      <c r="W59"/>
      <c r="Z59"/>
    </row>
    <row r="60" spans="4:16" ht="12.7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15"/>
    </row>
    <row r="61" spans="1:30" s="53" customFormat="1" ht="12.75">
      <c r="A61" s="47" t="s">
        <v>165</v>
      </c>
      <c r="B61" s="48" t="s">
        <v>43</v>
      </c>
      <c r="C61" s="119">
        <v>5</v>
      </c>
      <c r="D61" s="52" t="s">
        <v>521</v>
      </c>
      <c r="E61" s="52">
        <v>3</v>
      </c>
      <c r="F61" s="52">
        <v>27</v>
      </c>
      <c r="G61" s="52">
        <v>82</v>
      </c>
      <c r="H61" s="52">
        <v>17</v>
      </c>
      <c r="I61" s="52"/>
      <c r="J61" s="52"/>
      <c r="K61" s="52"/>
      <c r="L61" s="52"/>
      <c r="M61" s="52"/>
      <c r="N61" s="52"/>
      <c r="O61" s="52"/>
      <c r="P61" s="118"/>
      <c r="Q61" s="120"/>
      <c r="R61" s="48" t="s">
        <v>50</v>
      </c>
      <c r="S61" s="52"/>
      <c r="T61" s="52"/>
      <c r="U61" s="54"/>
      <c r="V61" s="52"/>
      <c r="W61" s="52"/>
      <c r="X61" s="52"/>
      <c r="Y61" s="52"/>
      <c r="Z61" s="52"/>
      <c r="AA61" s="52"/>
      <c r="AB61" s="52"/>
      <c r="AC61" s="52"/>
      <c r="AD61" s="52"/>
    </row>
    <row r="62" spans="1:22" ht="12.75">
      <c r="A62" s="3" t="s">
        <v>41</v>
      </c>
      <c r="B62"/>
      <c r="C62" s="26">
        <f>E62+G62+I62+K62+M62+O62</f>
        <v>10</v>
      </c>
      <c r="D62" s="27"/>
      <c r="E62" s="28">
        <f>IF(E61="","",_XLL.HEXINDEZ(MID(TEXT(E61,"00"),1,1))+1)</f>
        <v>1</v>
      </c>
      <c r="F62" s="29" t="str">
        <f>IF(F61="","",CONCATENATE(MID(TEXT(E61,"00"),2,1),F61))</f>
        <v>327</v>
      </c>
      <c r="G62" s="28">
        <f>IF(G61="","",_XLL.HEXINDEZ(MID(TEXT(G61,"00"),1,1))+1)</f>
        <v>9</v>
      </c>
      <c r="H62" s="29" t="str">
        <f>IF(H61="","",CONCATENATE(MID(TEXT(G61,"00"),2,1),H61))</f>
        <v>217</v>
      </c>
      <c r="I62" s="28">
        <f>IF(I61="","",_XLL.HEXINDEZ(MID(TEXT(I61,"00"),1,1))+1)</f>
      </c>
      <c r="J62" s="29">
        <f>IF(J61="","",CONCATENATE(MID(TEXT(I61,"00"),2,1),J61))</f>
      </c>
      <c r="K62" s="28">
        <f>IF(K61="","",_XLL.HEXINDEZ(MID(TEXT(K61,"00"),1,1))+1)</f>
      </c>
      <c r="L62" s="29">
        <f>IF(L61="","",CONCATENATE(MID(TEXT(K61,"00"),2,1),L61))</f>
      </c>
      <c r="M62" s="28">
        <f>IF(M61="","",_XLL.HEXINDEZ(MID(TEXT(M61,"00"),1,1))+1)</f>
      </c>
      <c r="N62" s="29">
        <f>IF(N61="","",CONCATENATE(MID(TEXT(M61,"00"),2,1),N61))</f>
      </c>
      <c r="O62" s="28">
        <f>IF(O61="","",_XLL.HEXINDEZ(MID(TEXT(O61,"00"),1,1))+1)</f>
      </c>
      <c r="P62" s="29">
        <f>IF(P61="","",CONCATENATE(MID(TEXT(O61,"00"),2,1),P61))</f>
      </c>
      <c r="Q62" s="121"/>
      <c r="R62" s="13">
        <v>1</v>
      </c>
      <c r="V62" s="14"/>
    </row>
    <row r="63" spans="1:18" ht="12.75">
      <c r="A63" s="3"/>
      <c r="C63" s="74" t="s">
        <v>28</v>
      </c>
      <c r="D63" s="23">
        <v>0</v>
      </c>
      <c r="E63" s="23">
        <v>1</v>
      </c>
      <c r="F63" s="23">
        <v>46</v>
      </c>
      <c r="G63" s="23">
        <v>4</v>
      </c>
      <c r="H63" s="23" t="s">
        <v>522</v>
      </c>
      <c r="I63" s="23" t="s">
        <v>93</v>
      </c>
      <c r="J63" s="23">
        <v>82</v>
      </c>
      <c r="K63" s="23" t="s">
        <v>258</v>
      </c>
      <c r="L63" s="23" t="s">
        <v>258</v>
      </c>
      <c r="M63" s="23" t="s">
        <v>364</v>
      </c>
      <c r="N63" s="23">
        <v>3</v>
      </c>
      <c r="O63" s="23"/>
      <c r="P63" s="115"/>
      <c r="Q63" s="121"/>
      <c r="R63" s="13">
        <v>2</v>
      </c>
    </row>
    <row r="64" spans="3:18" ht="12.75">
      <c r="C64" s="116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23"/>
      <c r="P64" s="115"/>
      <c r="Q64"/>
      <c r="R64" s="13">
        <v>3</v>
      </c>
    </row>
    <row r="65" spans="3:18" ht="12.75">
      <c r="C65" s="6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115"/>
      <c r="Q65"/>
      <c r="R65" s="13">
        <v>4</v>
      </c>
    </row>
    <row r="66" spans="3:18" ht="12.75">
      <c r="C66" s="6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115"/>
      <c r="Q66"/>
      <c r="R66" s="13">
        <v>5</v>
      </c>
    </row>
    <row r="67" spans="3:18" ht="12.75">
      <c r="C67" s="6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115"/>
      <c r="Q67"/>
      <c r="R67" s="13">
        <v>6</v>
      </c>
    </row>
    <row r="68" spans="3:18" ht="12.75">
      <c r="C68" s="6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115"/>
      <c r="Q68"/>
      <c r="R68" s="13">
        <v>7</v>
      </c>
    </row>
    <row r="69" spans="3:23" ht="12.75">
      <c r="C69" s="6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15"/>
      <c r="Q69"/>
      <c r="R69" s="13">
        <v>8</v>
      </c>
      <c r="W69"/>
    </row>
    <row r="70" spans="3:18" ht="12.75">
      <c r="C70" s="6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115"/>
      <c r="Q70"/>
      <c r="R70" s="13">
        <v>9</v>
      </c>
    </row>
    <row r="71" spans="3:18" ht="12.75">
      <c r="C71" s="6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15"/>
      <c r="Q71"/>
      <c r="R71" s="13" t="s">
        <v>29</v>
      </c>
    </row>
    <row r="72" spans="3:18" ht="12.75">
      <c r="C72" s="6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115"/>
      <c r="Q72"/>
      <c r="R72" s="13" t="s">
        <v>28</v>
      </c>
    </row>
    <row r="73" spans="3:18" ht="12.75">
      <c r="C73" s="7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115"/>
      <c r="Q73" s="121"/>
      <c r="R73" s="13"/>
    </row>
    <row r="74" spans="3:18" ht="12.75">
      <c r="C74" s="74">
        <v>3</v>
      </c>
      <c r="D74" s="23" t="s">
        <v>523</v>
      </c>
      <c r="E74" s="23" t="s">
        <v>152</v>
      </c>
      <c r="F74" s="23">
        <v>20</v>
      </c>
      <c r="G74" s="23"/>
      <c r="H74" s="23"/>
      <c r="I74" s="23"/>
      <c r="J74" s="23"/>
      <c r="K74" s="23"/>
      <c r="L74" s="23"/>
      <c r="M74" s="23"/>
      <c r="N74" s="23"/>
      <c r="O74" s="23"/>
      <c r="P74" s="115"/>
      <c r="Q74" s="121"/>
      <c r="R74" s="13" t="s">
        <v>50</v>
      </c>
    </row>
    <row r="75" spans="3:18" ht="12.75">
      <c r="C75" s="26">
        <f>E75+G75+I75+K75+M75+O75</f>
        <v>12</v>
      </c>
      <c r="D75" s="27"/>
      <c r="E75" s="28">
        <f>IF(E74="","",_XLL.HEXINDEZ(MID(TEXT(E74,"00"),1,1))+1)</f>
        <v>12</v>
      </c>
      <c r="F75" s="29" t="str">
        <f>IF(F74="","",CONCATENATE(MID(TEXT(E74,"00"),2,1),F74))</f>
        <v>220</v>
      </c>
      <c r="G75" s="28">
        <f>IF(G74="","",_XLL.HEXINDEZ(MID(TEXT(G74,"00"),1,1))+1)</f>
      </c>
      <c r="H75" s="29">
        <f>IF(H74="","",CONCATENATE(MID(TEXT(G74,"00"),2,1),H74))</f>
      </c>
      <c r="I75" s="28">
        <f>IF(I74="","",_XLL.HEXINDEZ(MID(TEXT(I74,"00"),1,1))+1)</f>
      </c>
      <c r="J75" s="29">
        <f>IF(J74="","",CONCATENATE(MID(TEXT(I74,"00"),2,1),J74))</f>
      </c>
      <c r="K75" s="28">
        <f>IF(K74="","",_XLL.HEXINDEZ(MID(TEXT(K74,"00"),1,1))+1)</f>
      </c>
      <c r="L75" s="29">
        <f>IF(L74="","",CONCATENATE(MID(TEXT(K74,"00"),2,1),L74))</f>
      </c>
      <c r="M75" s="28">
        <f>IF(M74="","",_XLL.HEXINDEZ(MID(TEXT(M74,"00"),1,1))+1)</f>
      </c>
      <c r="N75" s="29">
        <f>IF(N74="","",CONCATENATE(MID(TEXT(M74,"00"),2,1),N74))</f>
      </c>
      <c r="O75" s="28">
        <f>IF(O74="","",_XLL.HEXINDEZ(MID(TEXT(O74,"00"),1,1))+1)</f>
      </c>
      <c r="P75" s="29">
        <f>IF(P74="","",CONCATENATE(MID(TEXT(O74,"00"),2,1),P74))</f>
      </c>
      <c r="Q75" s="121"/>
      <c r="R75" s="13">
        <v>1</v>
      </c>
    </row>
    <row r="76" spans="3:18" ht="12.75">
      <c r="C76" s="74" t="s">
        <v>44</v>
      </c>
      <c r="D76" s="23">
        <v>0</v>
      </c>
      <c r="E76" s="23" t="s">
        <v>392</v>
      </c>
      <c r="F76" s="23">
        <v>50</v>
      </c>
      <c r="G76" s="23">
        <v>60</v>
      </c>
      <c r="H76" s="23">
        <v>14</v>
      </c>
      <c r="I76" s="23" t="s">
        <v>364</v>
      </c>
      <c r="J76" s="23">
        <v>0</v>
      </c>
      <c r="K76" s="23">
        <v>0</v>
      </c>
      <c r="L76" s="23" t="s">
        <v>392</v>
      </c>
      <c r="M76" s="23">
        <v>37</v>
      </c>
      <c r="N76" s="23">
        <v>4</v>
      </c>
      <c r="O76" s="23">
        <v>44</v>
      </c>
      <c r="P76" s="115" t="s">
        <v>153</v>
      </c>
      <c r="Q76" s="121"/>
      <c r="R76" s="13">
        <v>2</v>
      </c>
    </row>
    <row r="77" spans="3:18" ht="12.75">
      <c r="C77" s="6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115"/>
      <c r="Q77" s="121"/>
      <c r="R77" s="13">
        <v>3</v>
      </c>
    </row>
    <row r="78" spans="3:18" ht="12.75">
      <c r="C78" s="6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115"/>
      <c r="Q78" s="121"/>
      <c r="R78" s="13">
        <v>4</v>
      </c>
    </row>
    <row r="79" spans="3:18" ht="12.75">
      <c r="C79" s="6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15"/>
      <c r="Q79" s="121"/>
      <c r="R79" s="13">
        <v>5</v>
      </c>
    </row>
    <row r="80" spans="3:18" ht="12.75">
      <c r="C80" s="6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115"/>
      <c r="Q80" s="121"/>
      <c r="R80" s="13">
        <v>6</v>
      </c>
    </row>
    <row r="81" spans="3:18" ht="12.75">
      <c r="C81" s="6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115"/>
      <c r="Q81" s="121"/>
      <c r="R81" s="13">
        <v>7</v>
      </c>
    </row>
    <row r="82" spans="3:18" ht="12.75">
      <c r="C82" s="6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115"/>
      <c r="Q82"/>
      <c r="R82" s="13">
        <v>8</v>
      </c>
    </row>
    <row r="83" spans="3:20" ht="12.75">
      <c r="C83" s="7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15"/>
      <c r="Q83" s="121"/>
      <c r="R83" s="13">
        <v>9</v>
      </c>
      <c r="T83" s="14"/>
    </row>
    <row r="84" spans="3:18" ht="12.75">
      <c r="C84" s="7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115"/>
      <c r="Q84" s="121"/>
      <c r="R84" s="13" t="s">
        <v>29</v>
      </c>
    </row>
    <row r="85" spans="3:18" ht="12.75">
      <c r="C85" s="7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115"/>
      <c r="Q85" s="121"/>
      <c r="R85" s="13" t="s">
        <v>28</v>
      </c>
    </row>
    <row r="86" spans="3:18" ht="12.75">
      <c r="C86" s="7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115"/>
      <c r="Q86" s="121"/>
      <c r="R86" s="13" t="s">
        <v>30</v>
      </c>
    </row>
    <row r="87" spans="3:18" ht="12.75">
      <c r="C87" s="7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115"/>
      <c r="Q87" s="121"/>
      <c r="R87" s="117"/>
    </row>
    <row r="88" spans="3:18" ht="12.75">
      <c r="C88" s="74">
        <v>3</v>
      </c>
      <c r="D88" s="23" t="s">
        <v>250</v>
      </c>
      <c r="E88" s="23" t="s">
        <v>152</v>
      </c>
      <c r="F88" s="23" t="s">
        <v>232</v>
      </c>
      <c r="G88" s="23"/>
      <c r="H88" s="23"/>
      <c r="I88" s="23"/>
      <c r="J88" s="23"/>
      <c r="K88" s="23"/>
      <c r="L88" s="23"/>
      <c r="M88" s="23"/>
      <c r="N88" s="23"/>
      <c r="O88" s="23"/>
      <c r="P88" s="115"/>
      <c r="Q88" s="121"/>
      <c r="R88" s="13" t="s">
        <v>50</v>
      </c>
    </row>
    <row r="89" spans="3:20" ht="12.75">
      <c r="C89" s="26">
        <f>E89+G89+I89+K89+M89+O89</f>
        <v>12</v>
      </c>
      <c r="D89" s="27"/>
      <c r="E89" s="28">
        <f>IF(E88="","",_XLL.HEXINDEZ(MID(TEXT(E88,"00"),1,1))+1)</f>
        <v>12</v>
      </c>
      <c r="F89" s="29" t="str">
        <f>IF(F88="","",CONCATENATE(MID(TEXT(E88,"00"),2,1),F88))</f>
        <v>22C</v>
      </c>
      <c r="G89" s="28">
        <f>IF(G88="","",_XLL.HEXINDEZ(MID(TEXT(G88,"00"),1,1))+1)</f>
      </c>
      <c r="H89" s="29">
        <f>IF(H88="","",CONCATENATE(MID(TEXT(G88,"00"),2,1),H88))</f>
      </c>
      <c r="I89" s="28">
        <f>IF(I88="","",_XLL.HEXINDEZ(MID(TEXT(I88,"00"),1,1))+1)</f>
      </c>
      <c r="J89" s="29">
        <f>IF(J88="","",CONCATENATE(MID(TEXT(I88,"00"),2,1),J88))</f>
      </c>
      <c r="K89" s="28">
        <f>IF(K88="","",_XLL.HEXINDEZ(MID(TEXT(K88,"00"),1,1))+1)</f>
      </c>
      <c r="L89" s="29">
        <f>IF(L88="","",CONCATENATE(MID(TEXT(K88,"00"),2,1),L88))</f>
      </c>
      <c r="M89" s="28">
        <f>IF(M88="","",_XLL.HEXINDEZ(MID(TEXT(M88,"00"),1,1))+1)</f>
      </c>
      <c r="N89" s="29">
        <f>IF(N88="","",CONCATENATE(MID(TEXT(M88,"00"),2,1),N88))</f>
      </c>
      <c r="O89" s="28">
        <f>IF(O88="","",_XLL.HEXINDEZ(MID(TEXT(O88,"00"),1,1))+1)</f>
      </c>
      <c r="P89" s="29">
        <f>IF(P88="","",CONCATENATE(MID(TEXT(O88,"00"),2,1),P88))</f>
      </c>
      <c r="Q89"/>
      <c r="R89" s="13">
        <v>1</v>
      </c>
      <c r="T89" s="14"/>
    </row>
    <row r="90" spans="3:20" ht="12.75">
      <c r="C90" s="74" t="s">
        <v>44</v>
      </c>
      <c r="D90" s="23">
        <v>0</v>
      </c>
      <c r="E90" s="23" t="s">
        <v>255</v>
      </c>
      <c r="F90" s="23">
        <v>19</v>
      </c>
      <c r="G90" s="23">
        <v>0</v>
      </c>
      <c r="H90" s="23" t="s">
        <v>524</v>
      </c>
      <c r="I90" s="23" t="s">
        <v>525</v>
      </c>
      <c r="J90" s="23">
        <v>28</v>
      </c>
      <c r="K90" s="23">
        <v>60</v>
      </c>
      <c r="L90" s="23">
        <v>28</v>
      </c>
      <c r="M90" s="23">
        <v>9</v>
      </c>
      <c r="N90" s="23">
        <v>78</v>
      </c>
      <c r="O90" s="23" t="s">
        <v>260</v>
      </c>
      <c r="P90" s="115">
        <v>8</v>
      </c>
      <c r="Q90" s="121"/>
      <c r="R90" s="13">
        <v>2</v>
      </c>
      <c r="T90" s="14"/>
    </row>
    <row r="91" spans="3:20" ht="12.75">
      <c r="C91" s="6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115"/>
      <c r="Q91" s="121"/>
      <c r="R91" s="13">
        <v>3</v>
      </c>
      <c r="T91" s="14"/>
    </row>
    <row r="92" spans="3:20" ht="12.75">
      <c r="C92" s="6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115"/>
      <c r="Q92" s="121"/>
      <c r="R92" s="13">
        <v>4</v>
      </c>
      <c r="T92" s="14"/>
    </row>
    <row r="93" spans="3:18" ht="12" customHeight="1">
      <c r="C93" s="6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115"/>
      <c r="Q93" s="121"/>
      <c r="R93" s="13">
        <v>5</v>
      </c>
    </row>
    <row r="94" spans="3:18" ht="12.75">
      <c r="C94" s="7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115"/>
      <c r="Q94" s="121"/>
      <c r="R94" s="13">
        <v>6</v>
      </c>
    </row>
    <row r="95" spans="3:18" ht="12.75">
      <c r="C95" s="7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115"/>
      <c r="Q95" s="121"/>
      <c r="R95" s="13">
        <v>7</v>
      </c>
    </row>
    <row r="96" spans="3:18" ht="12.75">
      <c r="C96" s="7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115"/>
      <c r="Q96" s="121"/>
      <c r="R96" s="13">
        <v>8</v>
      </c>
    </row>
    <row r="97" spans="3:18" ht="12.75">
      <c r="C97" s="7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115"/>
      <c r="Q97" s="121"/>
      <c r="R97" s="13">
        <v>9</v>
      </c>
    </row>
    <row r="98" spans="3:18" ht="12.75">
      <c r="C98" s="7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115"/>
      <c r="Q98" s="121"/>
      <c r="R98" s="13" t="s">
        <v>29</v>
      </c>
    </row>
    <row r="99" spans="3:18" ht="12.75">
      <c r="C99" s="7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115"/>
      <c r="Q99" s="121"/>
      <c r="R99" s="13" t="s">
        <v>28</v>
      </c>
    </row>
    <row r="100" spans="3:18" ht="12.75">
      <c r="C100" s="7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15"/>
      <c r="Q100" s="121"/>
      <c r="R100" s="13" t="s">
        <v>30</v>
      </c>
    </row>
    <row r="101" spans="3:18" ht="12.75">
      <c r="C101" s="7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115"/>
      <c r="Q101" s="121"/>
      <c r="R101" s="117"/>
    </row>
    <row r="102" spans="3:18" ht="12.75">
      <c r="C102" s="74">
        <v>3</v>
      </c>
      <c r="D102" s="23" t="s">
        <v>129</v>
      </c>
      <c r="E102" s="23">
        <v>42</v>
      </c>
      <c r="F102" s="23">
        <v>38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115"/>
      <c r="Q102" s="121"/>
      <c r="R102" s="13" t="s">
        <v>50</v>
      </c>
    </row>
    <row r="103" spans="3:18" ht="12.75">
      <c r="C103" s="26">
        <f>E103+G103+I103+K103+M103+O103</f>
        <v>5</v>
      </c>
      <c r="D103" s="27"/>
      <c r="E103" s="28">
        <f>IF(E102="","",_XLL.HEXINDEZ(MID(TEXT(E102,"00"),1,1))+1)</f>
        <v>5</v>
      </c>
      <c r="F103" s="29" t="str">
        <f>IF(F102="","",CONCATENATE(MID(TEXT(E102,"00"),2,1),F102))</f>
        <v>238</v>
      </c>
      <c r="G103" s="28">
        <f>IF(G102="","",_XLL.HEXINDEZ(MID(TEXT(G102,"00"),1,1))+1)</f>
      </c>
      <c r="H103" s="29">
        <f>IF(H102="","",CONCATENATE(MID(TEXT(G102,"00"),2,1),H102))</f>
      </c>
      <c r="I103" s="28">
        <f>IF(I102="","",_XLL.HEXINDEZ(MID(TEXT(I102,"00"),1,1))+1)</f>
      </c>
      <c r="J103" s="29">
        <f>IF(J102="","",CONCATENATE(MID(TEXT(I102,"00"),2,1),J102))</f>
      </c>
      <c r="K103" s="28">
        <f>IF(K102="","",_XLL.HEXINDEZ(MID(TEXT(K102,"00"),1,1))+1)</f>
      </c>
      <c r="L103" s="29">
        <f>IF(L102="","",CONCATENATE(MID(TEXT(K102,"00"),2,1),L102))</f>
      </c>
      <c r="M103" s="28">
        <f>IF(M102="","",_XLL.HEXINDEZ(MID(TEXT(M102,"00"),1,1))+1)</f>
      </c>
      <c r="N103" s="29">
        <f>IF(N102="","",CONCATENATE(MID(TEXT(M102,"00"),2,1),N102))</f>
      </c>
      <c r="O103" s="28">
        <f>IF(O102="","",_XLL.HEXINDEZ(MID(TEXT(O102,"00"),1,1))+1)</f>
      </c>
      <c r="P103" s="29">
        <f>IF(P102="","",CONCATENATE(MID(TEXT(O102,"00"),2,1),P102))</f>
      </c>
      <c r="Q103" s="121"/>
      <c r="R103" s="13">
        <v>1</v>
      </c>
    </row>
    <row r="104" spans="3:18" ht="12.75">
      <c r="C104" s="74">
        <v>6</v>
      </c>
      <c r="D104" s="23">
        <v>0</v>
      </c>
      <c r="E104" s="23" t="s">
        <v>238</v>
      </c>
      <c r="F104" s="23" t="s">
        <v>250</v>
      </c>
      <c r="G104" s="23" t="s">
        <v>46</v>
      </c>
      <c r="H104" s="23">
        <v>11</v>
      </c>
      <c r="I104" s="23" t="s">
        <v>153</v>
      </c>
      <c r="J104" s="23"/>
      <c r="K104" s="23"/>
      <c r="L104" s="23"/>
      <c r="M104" s="23"/>
      <c r="N104" s="23"/>
      <c r="O104" s="23"/>
      <c r="P104" s="115"/>
      <c r="Q104" s="121"/>
      <c r="R104" s="13">
        <v>2</v>
      </c>
    </row>
    <row r="105" spans="3:18" ht="12.75">
      <c r="C105" s="7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115"/>
      <c r="Q105" s="121"/>
      <c r="R105" s="13">
        <v>3</v>
      </c>
    </row>
    <row r="106" spans="3:18" ht="12.75">
      <c r="C106" s="7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115"/>
      <c r="Q106" s="121"/>
      <c r="R106" s="13">
        <v>4</v>
      </c>
    </row>
    <row r="107" spans="3:18" ht="12.75">
      <c r="C107" s="7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115"/>
      <c r="Q107" s="121"/>
      <c r="R107" s="13">
        <v>5</v>
      </c>
    </row>
    <row r="108" spans="3:18" ht="12.75">
      <c r="C108" s="7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115"/>
      <c r="Q108" s="121"/>
      <c r="R108" s="117"/>
    </row>
    <row r="109" spans="3:18" ht="12.75">
      <c r="C109" s="6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115"/>
      <c r="Q109" s="121"/>
      <c r="R109" s="117"/>
    </row>
    <row r="110" spans="1:30" s="53" customFormat="1" ht="12.75">
      <c r="A110" s="47" t="s">
        <v>526</v>
      </c>
      <c r="B110" s="48"/>
      <c r="C110" s="119">
        <v>3</v>
      </c>
      <c r="D110" s="52" t="s">
        <v>318</v>
      </c>
      <c r="E110" s="52" t="s">
        <v>152</v>
      </c>
      <c r="F110" s="52">
        <v>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118"/>
      <c r="Q110" s="120"/>
      <c r="R110" s="48" t="s">
        <v>50</v>
      </c>
      <c r="S110" s="52"/>
      <c r="T110" s="52"/>
      <c r="U110" s="54"/>
      <c r="V110" s="52"/>
      <c r="W110" s="52"/>
      <c r="X110" s="52"/>
      <c r="Y110" s="52"/>
      <c r="Z110" s="52"/>
      <c r="AA110" s="52"/>
      <c r="AB110" s="52"/>
      <c r="AC110" s="52"/>
      <c r="AD110" s="52"/>
    </row>
    <row r="111" spans="1:18" ht="12.75">
      <c r="A111" s="3" t="s">
        <v>41</v>
      </c>
      <c r="B111" s="6" t="s">
        <v>43</v>
      </c>
      <c r="C111" s="26">
        <f>E111+G111+I111+K111+M111+O111</f>
        <v>12</v>
      </c>
      <c r="D111" s="27"/>
      <c r="E111" s="28">
        <f>IF(E110="","",_XLL.HEXINDEZ(MID(TEXT(E110,"00"),1,1))+1)</f>
        <v>12</v>
      </c>
      <c r="F111" s="29" t="str">
        <f>IF(F110="","",CONCATENATE(MID(TEXT(E110,"00"),2,1),F110))</f>
        <v>21</v>
      </c>
      <c r="G111" s="28">
        <f>IF(G110="","",_XLL.HEXINDEZ(MID(TEXT(G110,"00"),1,1))+1)</f>
      </c>
      <c r="H111" s="29">
        <f>IF(H110="","",CONCATENATE(MID(TEXT(G110,"00"),2,1),H110))</f>
      </c>
      <c r="I111" s="28">
        <f>IF(I110="","",_XLL.HEXINDEZ(MID(TEXT(I110,"00"),1,1))+1)</f>
      </c>
      <c r="J111" s="29">
        <f>IF(J110="","",CONCATENATE(MID(TEXT(I110,"00"),2,1),J110))</f>
      </c>
      <c r="K111" s="28">
        <f>IF(K110="","",_XLL.HEXINDEZ(MID(TEXT(K110,"00"),1,1))+1)</f>
      </c>
      <c r="L111" s="29">
        <f>IF(L110="","",CONCATENATE(MID(TEXT(K110,"00"),2,1),L110))</f>
      </c>
      <c r="M111" s="28">
        <f>IF(M110="","",_XLL.HEXINDEZ(MID(TEXT(M110,"00"),1,1))+1)</f>
      </c>
      <c r="N111" s="29">
        <f>IF(N110="","",CONCATENATE(MID(TEXT(M110,"00"),2,1),N110))</f>
      </c>
      <c r="O111" s="28">
        <f>IF(O110="","",_XLL.HEXINDEZ(MID(TEXT(O110,"00"),1,1))+1)</f>
      </c>
      <c r="P111" s="29">
        <f>IF(P110="","",CONCATENATE(MID(TEXT(O110,"00"),2,1),P110))</f>
      </c>
      <c r="Q111" s="121"/>
      <c r="R111" s="13">
        <v>1</v>
      </c>
    </row>
    <row r="112" spans="2:24" ht="12.75">
      <c r="B112"/>
      <c r="C112" s="74" t="s">
        <v>44</v>
      </c>
      <c r="D112" s="23">
        <v>0</v>
      </c>
      <c r="E112" s="23">
        <v>31</v>
      </c>
      <c r="F112" s="23">
        <v>57</v>
      </c>
      <c r="G112" s="23" t="s">
        <v>233</v>
      </c>
      <c r="H112" s="23" t="s">
        <v>260</v>
      </c>
      <c r="I112" s="23" t="s">
        <v>129</v>
      </c>
      <c r="J112" s="23" t="s">
        <v>480</v>
      </c>
      <c r="K112" s="23">
        <v>93</v>
      </c>
      <c r="L112" s="23" t="s">
        <v>499</v>
      </c>
      <c r="M112" s="23" t="s">
        <v>153</v>
      </c>
      <c r="N112" s="23">
        <v>84</v>
      </c>
      <c r="O112" s="23">
        <v>0</v>
      </c>
      <c r="P112" s="115">
        <v>97</v>
      </c>
      <c r="Q112" s="121"/>
      <c r="R112" s="13">
        <v>2</v>
      </c>
      <c r="X112"/>
    </row>
    <row r="113" spans="2:18" ht="12.75">
      <c r="B113"/>
      <c r="C113" s="6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115"/>
      <c r="Q113" s="121"/>
      <c r="R113" s="13">
        <v>3</v>
      </c>
    </row>
    <row r="114" spans="2:18" ht="12.75">
      <c r="B114"/>
      <c r="C114" s="6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115"/>
      <c r="Q114" s="121"/>
      <c r="R114" s="13">
        <v>4</v>
      </c>
    </row>
    <row r="115" spans="2:18" ht="12.75">
      <c r="B115"/>
      <c r="C115" s="6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115"/>
      <c r="Q115" s="121"/>
      <c r="R115" s="13">
        <v>5</v>
      </c>
    </row>
    <row r="116" spans="2:18" ht="12.75">
      <c r="B116"/>
      <c r="C116" s="7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115"/>
      <c r="Q116" s="121"/>
      <c r="R116" s="13">
        <v>6</v>
      </c>
    </row>
    <row r="117" spans="2:18" ht="12.75">
      <c r="B117"/>
      <c r="C117" s="7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115"/>
      <c r="Q117" s="121"/>
      <c r="R117" s="13">
        <v>7</v>
      </c>
    </row>
    <row r="118" spans="2:18" ht="12.75">
      <c r="B118"/>
      <c r="C118" s="7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115"/>
      <c r="Q118" s="121"/>
      <c r="R118" s="13">
        <v>8</v>
      </c>
    </row>
    <row r="119" spans="2:18" ht="12.75">
      <c r="B119"/>
      <c r="C119" s="7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115"/>
      <c r="Q119" s="121"/>
      <c r="R119" s="13">
        <v>9</v>
      </c>
    </row>
    <row r="120" spans="2:18" ht="12.75">
      <c r="B120"/>
      <c r="C120" s="7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15"/>
      <c r="Q120" s="121"/>
      <c r="R120" s="13" t="s">
        <v>29</v>
      </c>
    </row>
    <row r="121" spans="2:18" ht="12.75">
      <c r="B121"/>
      <c r="C121" s="7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115"/>
      <c r="Q121" s="121"/>
      <c r="R121" s="13" t="s">
        <v>28</v>
      </c>
    </row>
    <row r="122" spans="2:18" ht="12.75">
      <c r="B122"/>
      <c r="C122" s="7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115"/>
      <c r="Q122" s="121"/>
      <c r="R122" s="13" t="s">
        <v>30</v>
      </c>
    </row>
    <row r="123" spans="2:18" ht="12.75">
      <c r="B123"/>
      <c r="C123" s="7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115"/>
      <c r="Q123" s="121"/>
      <c r="R123" s="13"/>
    </row>
    <row r="124" spans="2:18" ht="12.75">
      <c r="B124"/>
      <c r="C124" s="74">
        <v>5</v>
      </c>
      <c r="D124" s="23" t="s">
        <v>479</v>
      </c>
      <c r="E124" s="23">
        <v>72</v>
      </c>
      <c r="F124" s="23" t="s">
        <v>44</v>
      </c>
      <c r="G124" s="23">
        <v>2</v>
      </c>
      <c r="H124" s="23">
        <v>0</v>
      </c>
      <c r="I124" s="23"/>
      <c r="J124" s="23"/>
      <c r="K124" s="23"/>
      <c r="L124" s="23"/>
      <c r="M124" s="23"/>
      <c r="N124" s="23"/>
      <c r="O124" s="23"/>
      <c r="P124" s="115"/>
      <c r="Q124" s="121"/>
      <c r="R124" s="13" t="s">
        <v>50</v>
      </c>
    </row>
    <row r="125" spans="2:18" ht="12.75">
      <c r="B125"/>
      <c r="C125" s="26">
        <f>E125+G125+I125+K125+M125+O125</f>
        <v>9</v>
      </c>
      <c r="D125" s="27"/>
      <c r="E125" s="28">
        <f>IF(E124="","",_XLL.HEXINDEZ(MID(TEXT(E124,"00"),1,1))+1)</f>
        <v>8</v>
      </c>
      <c r="F125" s="29" t="str">
        <f>IF(F124="","",CONCATENATE(MID(TEXT(E124,"00"),2,1),F124))</f>
        <v>20D</v>
      </c>
      <c r="G125" s="28">
        <f>IF(G124="","",_XLL.HEXINDEZ(MID(TEXT(G124,"00"),1,1))+1)</f>
        <v>1</v>
      </c>
      <c r="H125" s="29" t="str">
        <f>IF(H124="","",CONCATENATE(MID(TEXT(G124,"00"),2,1),H124))</f>
        <v>20</v>
      </c>
      <c r="I125" s="28">
        <f>IF(I124="","",_XLL.HEXINDEZ(MID(TEXT(I124,"00"),1,1))+1)</f>
      </c>
      <c r="J125" s="29">
        <f>IF(J124="","",CONCATENATE(MID(TEXT(I124,"00"),2,1),J124))</f>
      </c>
      <c r="K125" s="28">
        <f>IF(K124="","",_XLL.HEXINDEZ(MID(TEXT(K124,"00"),1,1))+1)</f>
      </c>
      <c r="L125" s="29">
        <f>IF(L124="","",CONCATENATE(MID(TEXT(K124,"00"),2,1),L124))</f>
      </c>
      <c r="M125" s="28">
        <f>IF(M124="","",_XLL.HEXINDEZ(MID(TEXT(M124,"00"),1,1))+1)</f>
      </c>
      <c r="N125" s="29">
        <f>IF(N124="","",CONCATENATE(MID(TEXT(M124,"00"),2,1),N124))</f>
      </c>
      <c r="O125" s="28">
        <f>IF(O124="","",_XLL.HEXINDEZ(MID(TEXT(O124,"00"),1,1))+1)</f>
      </c>
      <c r="P125" s="29">
        <f>IF(P124="","",CONCATENATE(MID(TEXT(O124,"00"),2,1),P124))</f>
      </c>
      <c r="Q125" s="121"/>
      <c r="R125" s="13">
        <v>1</v>
      </c>
    </row>
    <row r="126" spans="2:18" ht="12.75">
      <c r="B126"/>
      <c r="C126" s="74" t="s">
        <v>29</v>
      </c>
      <c r="D126" s="23">
        <v>0</v>
      </c>
      <c r="E126" s="23">
        <v>4</v>
      </c>
      <c r="F126" s="23">
        <v>3</v>
      </c>
      <c r="G126" s="23">
        <v>81</v>
      </c>
      <c r="H126" s="23" t="s">
        <v>377</v>
      </c>
      <c r="I126" s="23">
        <v>57</v>
      </c>
      <c r="J126" s="23" t="s">
        <v>394</v>
      </c>
      <c r="K126" s="23" t="s">
        <v>258</v>
      </c>
      <c r="L126" s="23">
        <v>95</v>
      </c>
      <c r="M126" s="23">
        <v>27</v>
      </c>
      <c r="N126" s="23"/>
      <c r="O126" s="23"/>
      <c r="P126" s="115"/>
      <c r="Q126" s="121"/>
      <c r="R126" s="13">
        <v>2</v>
      </c>
    </row>
    <row r="127" spans="2:18" ht="12.75">
      <c r="B127"/>
      <c r="C127" s="7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115"/>
      <c r="Q127" s="121"/>
      <c r="R127" s="13">
        <v>3</v>
      </c>
    </row>
    <row r="128" spans="2:18" ht="12.75">
      <c r="B128"/>
      <c r="C128" s="7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115"/>
      <c r="Q128" s="121"/>
      <c r="R128" s="13">
        <v>4</v>
      </c>
    </row>
    <row r="129" spans="2:18" ht="12.75">
      <c r="B129"/>
      <c r="C129" s="7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115"/>
      <c r="Q129" s="121"/>
      <c r="R129" s="13">
        <v>5</v>
      </c>
    </row>
    <row r="130" spans="2:18" ht="12.75">
      <c r="B130"/>
      <c r="C130" s="7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115"/>
      <c r="Q130" s="121"/>
      <c r="R130" s="13">
        <v>6</v>
      </c>
    </row>
    <row r="131" spans="2:18" ht="12.75">
      <c r="B131"/>
      <c r="C131" s="7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115"/>
      <c r="Q131" s="121"/>
      <c r="R131" s="13">
        <v>7</v>
      </c>
    </row>
    <row r="132" spans="2:18" ht="12.75">
      <c r="B132"/>
      <c r="C132" s="7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115"/>
      <c r="Q132" s="121"/>
      <c r="R132" s="13">
        <v>8</v>
      </c>
    </row>
    <row r="133" spans="2:18" ht="12.75">
      <c r="B133"/>
      <c r="C133" s="7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115"/>
      <c r="Q133" s="121"/>
      <c r="R133" s="13">
        <v>9</v>
      </c>
    </row>
    <row r="134" spans="2:18" ht="12.75">
      <c r="B134"/>
      <c r="C134" s="7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115"/>
      <c r="Q134" s="121"/>
      <c r="R134" s="13" t="s">
        <v>29</v>
      </c>
    </row>
    <row r="135" spans="2:18" ht="12.75">
      <c r="B135"/>
      <c r="C135" s="7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115"/>
      <c r="Q135" s="121"/>
      <c r="R135" s="13" t="s">
        <v>28</v>
      </c>
    </row>
    <row r="136" spans="3:23" ht="12.75">
      <c r="C136" s="6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115"/>
      <c r="Q136" s="121"/>
      <c r="R136" s="13"/>
      <c r="W136"/>
    </row>
    <row r="137" spans="3:18" ht="12.75">
      <c r="C137" s="7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115"/>
      <c r="Q137" s="121"/>
      <c r="R137" s="13"/>
    </row>
    <row r="138" spans="1:30" s="53" customFormat="1" ht="12.75">
      <c r="A138" s="47" t="s">
        <v>270</v>
      </c>
      <c r="B138" s="48"/>
      <c r="C138" s="119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118"/>
      <c r="Q138" s="120"/>
      <c r="R138" s="48"/>
      <c r="S138" s="52" t="s">
        <v>68</v>
      </c>
      <c r="T138" s="52"/>
      <c r="U138" s="54"/>
      <c r="V138" s="52" t="s">
        <v>271</v>
      </c>
      <c r="W138" s="52"/>
      <c r="X138" s="52"/>
      <c r="Y138" s="52"/>
      <c r="Z138" s="52"/>
      <c r="AA138" s="52"/>
      <c r="AB138" s="52"/>
      <c r="AC138" s="52"/>
      <c r="AD138" s="52"/>
    </row>
    <row r="139" spans="1:22" ht="12.75">
      <c r="A139" s="3" t="s">
        <v>41</v>
      </c>
      <c r="B139" s="6" t="s">
        <v>527</v>
      </c>
      <c r="C139" s="74">
        <v>3</v>
      </c>
      <c r="D139" s="23">
        <v>58</v>
      </c>
      <c r="E139" s="23" t="s">
        <v>152</v>
      </c>
      <c r="F139" s="23" t="s">
        <v>140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115"/>
      <c r="Q139" s="121"/>
      <c r="R139" s="13"/>
      <c r="S139" s="3" t="s">
        <v>68</v>
      </c>
      <c r="V139" s="3" t="s">
        <v>272</v>
      </c>
    </row>
    <row r="140" spans="1:18" ht="12.75">
      <c r="A140" s="3"/>
      <c r="C140" s="26">
        <f>E140+G140+I140+K140+M140+O140</f>
        <v>12</v>
      </c>
      <c r="D140" s="27"/>
      <c r="E140" s="28">
        <f>IF(E139="","",_XLL.HEXINDEZ(MID(TEXT(E139,"00"),1,1))+1)</f>
        <v>12</v>
      </c>
      <c r="F140" s="29" t="str">
        <f>IF(F139="","",CONCATENATE(MID(TEXT(E139,"00"),2,1),F139))</f>
        <v>29C</v>
      </c>
      <c r="G140" s="28">
        <f>IF(G139="","",_XLL.HEXINDEZ(MID(TEXT(G139,"00"),1,1))+1)</f>
      </c>
      <c r="H140" s="29">
        <f>IF(H139="","",CONCATENATE(MID(TEXT(G139,"00"),2,1),H139))</f>
      </c>
      <c r="I140" s="28">
        <f>IF(I139="","",_XLL.HEXINDEZ(MID(TEXT(I139,"00"),1,1))+1)</f>
      </c>
      <c r="J140" s="29">
        <f>IF(J139="","",CONCATENATE(MID(TEXT(I139,"00"),2,1),J139))</f>
      </c>
      <c r="K140" s="28">
        <f>IF(K139="","",_XLL.HEXINDEZ(MID(TEXT(K139,"00"),1,1))+1)</f>
      </c>
      <c r="L140" s="29">
        <f>IF(L139="","",CONCATENATE(MID(TEXT(K139,"00"),2,1),L139))</f>
      </c>
      <c r="M140" s="28">
        <f>IF(M139="","",_XLL.HEXINDEZ(MID(TEXT(M139,"00"),1,1))+1)</f>
      </c>
      <c r="N140" s="29">
        <f>IF(N139="","",CONCATENATE(MID(TEXT(M139,"00"),2,1),N139))</f>
      </c>
      <c r="O140" s="28">
        <f>IF(O139="","",_XLL.HEXINDEZ(MID(TEXT(O139,"00"),1,1))+1)</f>
      </c>
      <c r="P140" s="29">
        <f>IF(P139="","",CONCATENATE(MID(TEXT(O139,"00"),2,1),P139))</f>
      </c>
      <c r="Q140" s="121"/>
      <c r="R140" s="13"/>
    </row>
    <row r="141" spans="2:18" ht="12.75">
      <c r="B141" s="6" t="s">
        <v>528</v>
      </c>
      <c r="C141" s="74" t="s">
        <v>44</v>
      </c>
      <c r="D141" s="23">
        <v>0</v>
      </c>
      <c r="E141" s="23">
        <v>4</v>
      </c>
      <c r="F141" s="23">
        <v>0</v>
      </c>
      <c r="G141" s="23">
        <v>3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15">
        <v>0</v>
      </c>
      <c r="Q141" s="121"/>
      <c r="R141" s="13"/>
    </row>
    <row r="142" spans="3:18" ht="12.75">
      <c r="C142" s="7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115"/>
      <c r="Q142" s="121"/>
      <c r="R142" s="13"/>
    </row>
    <row r="143" spans="1:30" s="65" customFormat="1" ht="12.75">
      <c r="A143"/>
      <c r="B143"/>
      <c r="C143" s="7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115"/>
      <c r="Q143" s="122"/>
      <c r="R143" s="13" t="s">
        <v>50</v>
      </c>
      <c r="S143" s="14"/>
      <c r="T143" s="14"/>
      <c r="U143" s="15"/>
      <c r="V143" s="45" t="s">
        <v>51</v>
      </c>
      <c r="W143" s="14"/>
      <c r="X143" s="14"/>
      <c r="Y143" s="14"/>
      <c r="Z143" s="14"/>
      <c r="AA143" s="14"/>
      <c r="AB143" s="14"/>
      <c r="AC143" s="14"/>
      <c r="AD143" s="14"/>
    </row>
    <row r="144" spans="1:22" ht="12.75">
      <c r="A144"/>
      <c r="B144"/>
      <c r="C144" s="7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115"/>
      <c r="Q144" s="123"/>
      <c r="R144" s="13">
        <v>1</v>
      </c>
      <c r="V144" s="57" t="s">
        <v>529</v>
      </c>
    </row>
    <row r="145" spans="2:22" ht="12.75">
      <c r="B145"/>
      <c r="C145" s="116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115"/>
      <c r="Q145" s="121"/>
      <c r="R145" s="13">
        <v>2</v>
      </c>
      <c r="V145" s="57"/>
    </row>
    <row r="146" spans="3:23" ht="12.75">
      <c r="C146" s="6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115"/>
      <c r="Q146" s="121"/>
      <c r="R146" s="13">
        <v>3</v>
      </c>
      <c r="V146" s="57"/>
      <c r="W146"/>
    </row>
    <row r="147" spans="3:23" ht="12.75">
      <c r="C147" s="6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115"/>
      <c r="Q147" s="121"/>
      <c r="R147" s="13">
        <v>4</v>
      </c>
      <c r="V147" s="57" t="s">
        <v>56</v>
      </c>
      <c r="W147"/>
    </row>
    <row r="148" spans="3:22" ht="12.75">
      <c r="C148" s="62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115"/>
      <c r="Q148" s="121"/>
      <c r="R148" s="13">
        <v>5</v>
      </c>
      <c r="V148" s="57"/>
    </row>
    <row r="149" spans="3:22" ht="12.75">
      <c r="C149" s="6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115"/>
      <c r="Q149" s="121"/>
      <c r="R149" s="13">
        <v>6</v>
      </c>
      <c r="V149" s="57"/>
    </row>
    <row r="150" spans="3:22" ht="12.75">
      <c r="C150" s="62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115"/>
      <c r="Q150" s="121"/>
      <c r="R150" s="13">
        <v>7</v>
      </c>
      <c r="V150" s="57" t="s">
        <v>530</v>
      </c>
    </row>
    <row r="151" spans="3:22" ht="12.75">
      <c r="C151" s="7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115"/>
      <c r="Q151" s="121"/>
      <c r="R151" s="13">
        <v>8</v>
      </c>
      <c r="V151" s="57"/>
    </row>
    <row r="152" spans="3:22" ht="12.75">
      <c r="C152" s="6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115"/>
      <c r="Q152" s="121"/>
      <c r="R152" s="13">
        <v>9</v>
      </c>
      <c r="V152" s="57" t="s">
        <v>531</v>
      </c>
    </row>
    <row r="153" spans="3:22" ht="12.75">
      <c r="C153" s="6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115"/>
      <c r="Q153" s="121"/>
      <c r="R153" s="13" t="s">
        <v>29</v>
      </c>
      <c r="V153" s="57"/>
    </row>
    <row r="154" spans="3:22" ht="12.75">
      <c r="C154" s="62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115"/>
      <c r="Q154" s="121"/>
      <c r="R154" s="13" t="s">
        <v>28</v>
      </c>
      <c r="V154" s="57" t="s">
        <v>532</v>
      </c>
    </row>
    <row r="155" spans="3:22" ht="12.75">
      <c r="C155" s="6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115"/>
      <c r="Q155" s="121"/>
      <c r="R155" s="13" t="s">
        <v>30</v>
      </c>
      <c r="V155" s="57"/>
    </row>
    <row r="156" spans="3:22" ht="12.75">
      <c r="C156" s="6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115"/>
      <c r="Q156" s="121"/>
      <c r="R156" s="124"/>
      <c r="V156" s="57"/>
    </row>
    <row r="157" spans="3:22" ht="12.75">
      <c r="C157" s="74">
        <v>3</v>
      </c>
      <c r="D157" s="23" t="s">
        <v>251</v>
      </c>
      <c r="E157" s="23" t="s">
        <v>152</v>
      </c>
      <c r="F157" s="23" t="s">
        <v>479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115"/>
      <c r="Q157" s="121"/>
      <c r="R157" s="13" t="s">
        <v>50</v>
      </c>
      <c r="V157" s="57" t="s">
        <v>51</v>
      </c>
    </row>
    <row r="158" spans="3:22" ht="12.75">
      <c r="C158" s="26">
        <f>E158+G158+I158+K158+M158+O158</f>
        <v>12</v>
      </c>
      <c r="D158" s="27"/>
      <c r="E158" s="28">
        <f>IF(E157="","",_XLL.HEXINDEZ(MID(TEXT(E157,"00"),1,1))+1)</f>
        <v>12</v>
      </c>
      <c r="F158" s="29" t="str">
        <f>IF(F157="","",CONCATENATE(MID(TEXT(E157,"00"),2,1),F157))</f>
        <v>2A8</v>
      </c>
      <c r="G158" s="28">
        <f>IF(G157="","",_XLL.HEXINDEZ(MID(TEXT(G157,"00"),1,1))+1)</f>
      </c>
      <c r="H158" s="29">
        <f>IF(H157="","",CONCATENATE(MID(TEXT(G157,"00"),2,1),H157))</f>
      </c>
      <c r="I158" s="28">
        <f>IF(I157="","",_XLL.HEXINDEZ(MID(TEXT(I157,"00"),1,1))+1)</f>
      </c>
      <c r="J158" s="29">
        <f>IF(J157="","",CONCATENATE(MID(TEXT(I157,"00"),2,1),J157))</f>
      </c>
      <c r="K158" s="28">
        <f>IF(K157="","",_XLL.HEXINDEZ(MID(TEXT(K157,"00"),1,1))+1)</f>
      </c>
      <c r="L158" s="29">
        <f>IF(L157="","",CONCATENATE(MID(TEXT(K157,"00"),2,1),L157))</f>
      </c>
      <c r="M158" s="28">
        <f>IF(M157="","",_XLL.HEXINDEZ(MID(TEXT(M157,"00"),1,1))+1)</f>
      </c>
      <c r="N158" s="29">
        <f>IF(N157="","",CONCATENATE(MID(TEXT(M157,"00"),2,1),N157))</f>
      </c>
      <c r="O158" s="28">
        <f>IF(O157="","",_XLL.HEXINDEZ(MID(TEXT(O157,"00"),1,1))+1)</f>
      </c>
      <c r="P158" s="29">
        <f>IF(P157="","",CONCATENATE(MID(TEXT(O157,"00"),2,1),P157))</f>
      </c>
      <c r="Q158" s="121"/>
      <c r="R158" s="13">
        <v>1</v>
      </c>
      <c r="V158" s="57" t="s">
        <v>533</v>
      </c>
    </row>
    <row r="159" spans="3:22" ht="12.75">
      <c r="C159" s="74" t="s">
        <v>44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15">
        <v>0</v>
      </c>
      <c r="Q159" s="121"/>
      <c r="R159" s="13">
        <v>2</v>
      </c>
      <c r="V159" s="57"/>
    </row>
    <row r="160" spans="3:22" ht="12.75">
      <c r="C160" s="6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115"/>
      <c r="Q160" s="121"/>
      <c r="R160" s="13">
        <v>3</v>
      </c>
      <c r="V160" s="57" t="s">
        <v>534</v>
      </c>
    </row>
    <row r="161" spans="3:22" ht="12.75">
      <c r="C161" s="6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115"/>
      <c r="Q161" s="121"/>
      <c r="R161" s="13">
        <v>4</v>
      </c>
      <c r="V161" s="57"/>
    </row>
    <row r="162" spans="3:22" ht="12.75">
      <c r="C162" s="6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115"/>
      <c r="Q162" s="121"/>
      <c r="R162" s="13">
        <v>5</v>
      </c>
      <c r="V162" s="57" t="s">
        <v>341</v>
      </c>
    </row>
    <row r="163" spans="3:22" ht="12.75">
      <c r="C163" s="116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15"/>
      <c r="Q163" s="121"/>
      <c r="R163" s="13">
        <v>6</v>
      </c>
      <c r="V163" s="57"/>
    </row>
    <row r="164" spans="3:22" ht="12.75">
      <c r="C164" s="6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115"/>
      <c r="Q164" s="121"/>
      <c r="R164" s="13">
        <v>7</v>
      </c>
      <c r="V164" s="57" t="s">
        <v>535</v>
      </c>
    </row>
    <row r="165" spans="3:22" ht="12.75">
      <c r="C165" s="62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15"/>
      <c r="Q165" s="121"/>
      <c r="R165" s="13">
        <v>8</v>
      </c>
      <c r="V165" s="57"/>
    </row>
    <row r="166" spans="3:22" ht="12.75">
      <c r="C166" s="62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115"/>
      <c r="Q166" s="121"/>
      <c r="R166" s="13">
        <v>9</v>
      </c>
      <c r="V166" s="57" t="s">
        <v>339</v>
      </c>
    </row>
    <row r="167" spans="3:22" ht="12.75">
      <c r="C167" s="62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115"/>
      <c r="Q167" s="121"/>
      <c r="R167" s="13" t="s">
        <v>29</v>
      </c>
      <c r="V167" s="57"/>
    </row>
    <row r="168" spans="3:22" ht="12.75">
      <c r="C168" s="6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115"/>
      <c r="Q168" s="121"/>
      <c r="R168" s="13" t="s">
        <v>28</v>
      </c>
      <c r="V168" s="57" t="s">
        <v>536</v>
      </c>
    </row>
    <row r="169" spans="3:22" ht="12.75">
      <c r="C169" s="62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115"/>
      <c r="Q169" s="121"/>
      <c r="R169" s="13" t="s">
        <v>30</v>
      </c>
      <c r="V169" s="57"/>
    </row>
    <row r="170" spans="3:22" ht="12.75">
      <c r="C170" s="62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115"/>
      <c r="Q170" s="121"/>
      <c r="R170" s="124"/>
      <c r="V170" s="57"/>
    </row>
    <row r="171" spans="3:22" ht="12.75">
      <c r="C171" s="74">
        <v>3</v>
      </c>
      <c r="D171" s="23">
        <v>70</v>
      </c>
      <c r="E171" s="23" t="s">
        <v>152</v>
      </c>
      <c r="F171" s="23" t="s">
        <v>537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115"/>
      <c r="Q171" s="121"/>
      <c r="R171" s="13" t="s">
        <v>50</v>
      </c>
      <c r="V171" s="57" t="s">
        <v>51</v>
      </c>
    </row>
    <row r="172" spans="3:22" ht="12.75">
      <c r="C172" s="26">
        <f>E172+G172+I172+K172+M172+O172</f>
        <v>12</v>
      </c>
      <c r="D172" s="27"/>
      <c r="E172" s="28">
        <f>IF(E171="","",_XLL.HEXINDEZ(MID(TEXT(E171,"00"),1,1))+1)</f>
        <v>12</v>
      </c>
      <c r="F172" s="29" t="str">
        <f>IF(F171="","",CONCATENATE(MID(TEXT(E171,"00"),2,1),F171))</f>
        <v>2B4</v>
      </c>
      <c r="G172" s="28">
        <f>IF(G171="","",_XLL.HEXINDEZ(MID(TEXT(G171,"00"),1,1))+1)</f>
      </c>
      <c r="H172" s="29">
        <f>IF(H171="","",CONCATENATE(MID(TEXT(G171,"00"),2,1),H171))</f>
      </c>
      <c r="I172" s="28">
        <f>IF(I171="","",_XLL.HEXINDEZ(MID(TEXT(I171,"00"),1,1))+1)</f>
      </c>
      <c r="J172" s="29">
        <f>IF(J171="","",CONCATENATE(MID(TEXT(I171,"00"),2,1),J171))</f>
      </c>
      <c r="K172" s="28">
        <f>IF(K171="","",_XLL.HEXINDEZ(MID(TEXT(K171,"00"),1,1))+1)</f>
      </c>
      <c r="L172" s="29">
        <f>IF(L171="","",CONCATENATE(MID(TEXT(K171,"00"),2,1),L171))</f>
      </c>
      <c r="M172" s="28">
        <f>IF(M171="","",_XLL.HEXINDEZ(MID(TEXT(M171,"00"),1,1))+1)</f>
      </c>
      <c r="N172" s="29">
        <f>IF(N171="","",CONCATENATE(MID(TEXT(M171,"00"),2,1),N171))</f>
      </c>
      <c r="O172" s="28">
        <f>IF(O171="","",_XLL.HEXINDEZ(MID(TEXT(O171,"00"),1,1))+1)</f>
      </c>
      <c r="P172" s="29">
        <f>IF(P171="","",CONCATENATE(MID(TEXT(O171,"00"),2,1),P171))</f>
      </c>
      <c r="Q172" s="121"/>
      <c r="R172" s="13">
        <v>1</v>
      </c>
      <c r="V172" s="57" t="s">
        <v>333</v>
      </c>
    </row>
    <row r="173" spans="3:22" ht="12.75">
      <c r="C173" s="74" t="s">
        <v>44</v>
      </c>
      <c r="D173" s="23">
        <v>0</v>
      </c>
      <c r="E173" s="23">
        <v>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15">
        <v>0</v>
      </c>
      <c r="Q173" s="121"/>
      <c r="R173" s="13">
        <v>2</v>
      </c>
      <c r="V173" s="57"/>
    </row>
    <row r="174" spans="3:22" ht="12.75">
      <c r="C174" s="6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115"/>
      <c r="Q174" s="121"/>
      <c r="R174" s="13">
        <v>3</v>
      </c>
      <c r="V174" s="57" t="s">
        <v>538</v>
      </c>
    </row>
    <row r="175" spans="3:22" ht="12.75">
      <c r="C175" s="7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115"/>
      <c r="Q175" s="121"/>
      <c r="R175" s="13">
        <v>4</v>
      </c>
      <c r="V175" s="57"/>
    </row>
    <row r="176" spans="3:22" ht="12.75">
      <c r="C176" s="62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115"/>
      <c r="Q176" s="121"/>
      <c r="R176" s="13">
        <v>5</v>
      </c>
      <c r="V176" s="57" t="s">
        <v>539</v>
      </c>
    </row>
    <row r="177" spans="3:22" ht="12.75">
      <c r="C177" s="62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115"/>
      <c r="Q177" s="121"/>
      <c r="R177" s="13">
        <v>6</v>
      </c>
      <c r="V177" s="57"/>
    </row>
    <row r="178" spans="1:22" ht="12.75">
      <c r="A178" s="3"/>
      <c r="C178" s="6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15"/>
      <c r="Q178" s="121"/>
      <c r="R178" s="13">
        <v>7</v>
      </c>
      <c r="V178" s="57" t="s">
        <v>540</v>
      </c>
    </row>
    <row r="179" spans="3:22" ht="12.75">
      <c r="C179" s="62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115"/>
      <c r="Q179" s="121"/>
      <c r="R179" s="13">
        <v>8</v>
      </c>
      <c r="V179" s="57"/>
    </row>
    <row r="180" spans="3:22" ht="12.75">
      <c r="C180" s="6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115"/>
      <c r="Q180" s="121"/>
      <c r="R180" s="13">
        <v>9</v>
      </c>
      <c r="V180" s="57" t="s">
        <v>541</v>
      </c>
    </row>
    <row r="181" spans="3:22" ht="12.75">
      <c r="C181" s="62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115"/>
      <c r="Q181" s="121"/>
      <c r="R181" s="13" t="s">
        <v>29</v>
      </c>
      <c r="V181" s="57"/>
    </row>
    <row r="182" spans="3:22" ht="12.75">
      <c r="C182" s="6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15"/>
      <c r="Q182" s="121"/>
      <c r="R182" s="13" t="s">
        <v>28</v>
      </c>
      <c r="V182" s="57" t="s">
        <v>542</v>
      </c>
    </row>
    <row r="183" spans="3:22" ht="12.75">
      <c r="C183" s="62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115"/>
      <c r="Q183" s="121"/>
      <c r="R183" s="13" t="s">
        <v>30</v>
      </c>
      <c r="V183" s="57"/>
    </row>
    <row r="184" spans="3:22" ht="12.75">
      <c r="C184" s="62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115"/>
      <c r="Q184" s="121"/>
      <c r="R184" s="124"/>
      <c r="V184" s="57"/>
    </row>
    <row r="185" spans="3:22" ht="12.75">
      <c r="C185" s="74">
        <v>3</v>
      </c>
      <c r="D185" s="23">
        <v>4</v>
      </c>
      <c r="E185" s="23" t="s">
        <v>152</v>
      </c>
      <c r="F185" s="23" t="s">
        <v>455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115"/>
      <c r="Q185" s="121"/>
      <c r="R185" s="13" t="s">
        <v>50</v>
      </c>
      <c r="V185" s="57" t="s">
        <v>51</v>
      </c>
    </row>
    <row r="186" spans="3:22" ht="12.75">
      <c r="C186" s="26">
        <f>E186+G186+I186+K186+M186+O186</f>
        <v>12</v>
      </c>
      <c r="D186" s="27"/>
      <c r="E186" s="28">
        <f>IF(E185="","",_XLL.HEXINDEZ(MID(TEXT(E185,"00"),1,1))+1)</f>
        <v>12</v>
      </c>
      <c r="F186" s="29" t="str">
        <f>IF(F185="","",CONCATENATE(MID(TEXT(E185,"00"),2,1),F185))</f>
        <v>2C0</v>
      </c>
      <c r="G186" s="28">
        <f>IF(G185="","",_XLL.HEXINDEZ(MID(TEXT(G185,"00"),1,1))+1)</f>
      </c>
      <c r="H186" s="29">
        <f>IF(H185="","",CONCATENATE(MID(TEXT(G185,"00"),2,1),H185))</f>
      </c>
      <c r="I186" s="28">
        <f>IF(I185="","",_XLL.HEXINDEZ(MID(TEXT(I185,"00"),1,1))+1)</f>
      </c>
      <c r="J186" s="29">
        <f>IF(J185="","",CONCATENATE(MID(TEXT(I185,"00"),2,1),J185))</f>
      </c>
      <c r="K186" s="28">
        <f>IF(K185="","",_XLL.HEXINDEZ(MID(TEXT(K185,"00"),1,1))+1)</f>
      </c>
      <c r="L186" s="29">
        <f>IF(L185="","",CONCATENATE(MID(TEXT(K185,"00"),2,1),L185))</f>
      </c>
      <c r="M186" s="28">
        <f>IF(M185="","",_XLL.HEXINDEZ(MID(TEXT(M185,"00"),1,1))+1)</f>
      </c>
      <c r="N186" s="29">
        <f>IF(N185="","",CONCATENATE(MID(TEXT(M185,"00"),2,1),N185))</f>
      </c>
      <c r="O186" s="28">
        <f>IF(O185="","",_XLL.HEXINDEZ(MID(TEXT(O185,"00"),1,1))+1)</f>
      </c>
      <c r="P186" s="29">
        <f>IF(P185="","",CONCATENATE(MID(TEXT(O185,"00"),2,1),P185))</f>
      </c>
      <c r="Q186" s="121"/>
      <c r="R186" s="13">
        <v>1</v>
      </c>
      <c r="V186" s="57" t="s">
        <v>543</v>
      </c>
    </row>
    <row r="187" spans="3:22" ht="12.75">
      <c r="C187" s="74" t="s">
        <v>44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3</v>
      </c>
      <c r="N187" s="23">
        <v>0</v>
      </c>
      <c r="O187" s="23">
        <v>6</v>
      </c>
      <c r="P187" s="115">
        <v>0</v>
      </c>
      <c r="Q187" s="121"/>
      <c r="R187" s="13">
        <v>2</v>
      </c>
      <c r="V187" s="57"/>
    </row>
    <row r="188" spans="3:22" ht="12.75">
      <c r="C188" s="62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115"/>
      <c r="Q188" s="121"/>
      <c r="R188" s="13">
        <v>3</v>
      </c>
      <c r="V188" s="57" t="s">
        <v>544</v>
      </c>
    </row>
    <row r="189" spans="3:22" ht="12.75">
      <c r="C189" s="6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115"/>
      <c r="Q189" s="121"/>
      <c r="R189" s="13">
        <v>4</v>
      </c>
      <c r="V189" s="57"/>
    </row>
    <row r="190" spans="3:22" ht="12.75">
      <c r="C190" s="62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115"/>
      <c r="Q190" s="121"/>
      <c r="R190" s="13">
        <v>5</v>
      </c>
      <c r="V190" s="57" t="s">
        <v>320</v>
      </c>
    </row>
    <row r="191" spans="3:22" ht="12.75">
      <c r="C191" s="6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115"/>
      <c r="Q191" s="121"/>
      <c r="R191" s="13">
        <v>6</v>
      </c>
      <c r="V191" s="57"/>
    </row>
    <row r="192" spans="3:22" ht="12.75">
      <c r="C192" s="74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115"/>
      <c r="Q192" s="121"/>
      <c r="R192" s="13">
        <v>7</v>
      </c>
      <c r="V192" s="57" t="s">
        <v>317</v>
      </c>
    </row>
    <row r="193" spans="3:22" ht="12.75">
      <c r="C193" s="62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15"/>
      <c r="Q193" s="121"/>
      <c r="R193" s="13">
        <v>8</v>
      </c>
      <c r="V193" s="57"/>
    </row>
    <row r="194" spans="3:22" ht="12.75">
      <c r="C194" s="74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115"/>
      <c r="Q194" s="121"/>
      <c r="R194" s="13">
        <v>9</v>
      </c>
      <c r="V194" s="57" t="s">
        <v>545</v>
      </c>
    </row>
    <row r="195" spans="3:22" ht="12.75">
      <c r="C195" s="74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115"/>
      <c r="Q195" s="121"/>
      <c r="R195" s="13" t="s">
        <v>29</v>
      </c>
      <c r="V195" s="57"/>
    </row>
    <row r="196" spans="3:22" ht="12.75">
      <c r="C196" s="62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115"/>
      <c r="Q196" s="121"/>
      <c r="R196" s="13" t="s">
        <v>28</v>
      </c>
      <c r="V196" s="57" t="s">
        <v>546</v>
      </c>
    </row>
    <row r="197" spans="3:22" ht="12.75">
      <c r="C197" s="62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115"/>
      <c r="Q197" s="121"/>
      <c r="R197" s="13" t="s">
        <v>30</v>
      </c>
      <c r="V197" s="57"/>
    </row>
    <row r="198" spans="3:22" ht="12.75">
      <c r="C198" s="6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115"/>
      <c r="Q198" s="121"/>
      <c r="R198" s="124"/>
      <c r="V198" s="57"/>
    </row>
    <row r="199" spans="3:22" ht="12.75">
      <c r="C199" s="74">
        <v>3</v>
      </c>
      <c r="D199" s="23">
        <v>8</v>
      </c>
      <c r="E199" s="23" t="s">
        <v>152</v>
      </c>
      <c r="F199" s="23" t="s">
        <v>547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115"/>
      <c r="Q199" s="121"/>
      <c r="R199" s="13" t="s">
        <v>50</v>
      </c>
      <c r="V199" s="57" t="s">
        <v>51</v>
      </c>
    </row>
    <row r="200" spans="3:22" ht="12.75">
      <c r="C200" s="26">
        <f>E200+G200+I200+K200+M200+O200</f>
        <v>12</v>
      </c>
      <c r="D200" s="27"/>
      <c r="E200" s="28">
        <f>IF(E199="","",_XLL.HEXINDEZ(MID(TEXT(E199,"00"),1,1))+1)</f>
        <v>12</v>
      </c>
      <c r="F200" s="29" t="str">
        <f>IF(F199="","",CONCATENATE(MID(TEXT(E199,"00"),2,1),F199))</f>
        <v>2CC</v>
      </c>
      <c r="G200" s="28">
        <f>IF(G199="","",_XLL.HEXINDEZ(MID(TEXT(G199,"00"),1,1))+1)</f>
      </c>
      <c r="H200" s="29">
        <f>IF(H199="","",CONCATENATE(MID(TEXT(G199,"00"),2,1),H199))</f>
      </c>
      <c r="I200" s="28">
        <f>IF(I199="","",_XLL.HEXINDEZ(MID(TEXT(I199,"00"),1,1))+1)</f>
      </c>
      <c r="J200" s="29">
        <f>IF(J199="","",CONCATENATE(MID(TEXT(I199,"00"),2,1),J199))</f>
      </c>
      <c r="K200" s="28">
        <f>IF(K199="","",_XLL.HEXINDEZ(MID(TEXT(K199,"00"),1,1))+1)</f>
      </c>
      <c r="L200" s="29">
        <f>IF(L199="","",CONCATENATE(MID(TEXT(K199,"00"),2,1),L199))</f>
      </c>
      <c r="M200" s="28">
        <f>IF(M199="","",_XLL.HEXINDEZ(MID(TEXT(M199,"00"),1,1))+1)</f>
      </c>
      <c r="N200" s="29">
        <f>IF(N199="","",CONCATENATE(MID(TEXT(M199,"00"),2,1),N199))</f>
      </c>
      <c r="O200" s="28">
        <f>IF(O199="","",_XLL.HEXINDEZ(MID(TEXT(O199,"00"),1,1))+1)</f>
      </c>
      <c r="P200" s="29">
        <f>IF(P199="","",CONCATENATE(MID(TEXT(O199,"00"),2,1),P199))</f>
      </c>
      <c r="Q200" s="121"/>
      <c r="R200" s="13">
        <v>1</v>
      </c>
      <c r="V200" s="57" t="s">
        <v>309</v>
      </c>
    </row>
    <row r="201" spans="3:22" ht="12.75">
      <c r="C201" s="74" t="s">
        <v>44</v>
      </c>
      <c r="D201" s="23">
        <v>0</v>
      </c>
      <c r="E201" s="23">
        <v>0</v>
      </c>
      <c r="F201" s="23">
        <v>0</v>
      </c>
      <c r="G201" s="23">
        <v>2</v>
      </c>
      <c r="H201" s="23">
        <v>0</v>
      </c>
      <c r="I201" s="23">
        <v>1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15">
        <v>0</v>
      </c>
      <c r="Q201" s="121"/>
      <c r="R201" s="13">
        <v>2</v>
      </c>
      <c r="V201" s="57"/>
    </row>
    <row r="202" spans="3:22" ht="12.75">
      <c r="C202" s="62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115"/>
      <c r="Q202" s="121"/>
      <c r="R202" s="13">
        <v>3</v>
      </c>
      <c r="V202" s="57" t="s">
        <v>307</v>
      </c>
    </row>
    <row r="203" spans="3:22" ht="12.75">
      <c r="C203" s="62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115"/>
      <c r="Q203" s="121"/>
      <c r="R203" s="13">
        <v>4</v>
      </c>
      <c r="V203" s="57"/>
    </row>
    <row r="204" spans="3:22" ht="12.75">
      <c r="C204" s="6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115"/>
      <c r="Q204" s="121"/>
      <c r="R204" s="13">
        <v>5</v>
      </c>
      <c r="V204" s="57" t="s">
        <v>304</v>
      </c>
    </row>
    <row r="205" spans="3:22" ht="12.75">
      <c r="C205" s="6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115"/>
      <c r="Q205" s="121"/>
      <c r="R205" s="13">
        <v>6</v>
      </c>
      <c r="V205" s="57"/>
    </row>
    <row r="206" spans="3:22" ht="12.75">
      <c r="C206" s="62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115"/>
      <c r="Q206" s="121"/>
      <c r="R206" s="13">
        <v>7</v>
      </c>
      <c r="V206" s="57" t="s">
        <v>548</v>
      </c>
    </row>
    <row r="207" spans="3:22" ht="12.75">
      <c r="C207" s="6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115"/>
      <c r="Q207" s="121"/>
      <c r="R207" s="13">
        <v>8</v>
      </c>
      <c r="V207" s="57"/>
    </row>
    <row r="208" spans="3:22" ht="12.75">
      <c r="C208" s="62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115"/>
      <c r="Q208" s="121"/>
      <c r="R208" s="13">
        <v>9</v>
      </c>
      <c r="V208" s="57" t="s">
        <v>297</v>
      </c>
    </row>
    <row r="209" spans="3:22" ht="12.75">
      <c r="C209" s="6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115"/>
      <c r="Q209" s="121"/>
      <c r="R209" s="13" t="s">
        <v>29</v>
      </c>
      <c r="V209" s="57"/>
    </row>
    <row r="210" spans="3:22" ht="12.75">
      <c r="C210" s="74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115"/>
      <c r="Q210" s="121"/>
      <c r="R210" s="13" t="s">
        <v>28</v>
      </c>
      <c r="V210" s="57" t="s">
        <v>549</v>
      </c>
    </row>
    <row r="211" spans="3:22" ht="12.75">
      <c r="C211" s="74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115"/>
      <c r="Q211" s="121"/>
      <c r="R211" s="13" t="s">
        <v>30</v>
      </c>
      <c r="V211" s="57"/>
    </row>
    <row r="212" spans="3:22" ht="12.75">
      <c r="C212" s="74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115"/>
      <c r="Q212" s="121"/>
      <c r="R212" s="124"/>
      <c r="V212" s="57"/>
    </row>
    <row r="213" spans="3:22" ht="12.75">
      <c r="C213" s="74">
        <v>3</v>
      </c>
      <c r="D213" s="23" t="s">
        <v>255</v>
      </c>
      <c r="E213" s="23" t="s">
        <v>152</v>
      </c>
      <c r="F213" s="23" t="s">
        <v>502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115"/>
      <c r="Q213" s="121"/>
      <c r="R213" s="13" t="s">
        <v>50</v>
      </c>
      <c r="V213" s="57" t="s">
        <v>51</v>
      </c>
    </row>
    <row r="214" spans="3:22" ht="12.75">
      <c r="C214" s="26">
        <f>E214+G214+I214+K214+M214+O214</f>
        <v>12</v>
      </c>
      <c r="D214" s="27"/>
      <c r="E214" s="28">
        <f>IF(E213="","",_XLL.HEXINDEZ(MID(TEXT(E213,"00"),1,1))+1)</f>
        <v>12</v>
      </c>
      <c r="F214" s="29" t="str">
        <f>IF(F213="","",CONCATENATE(MID(TEXT(E213,"00"),2,1),F213))</f>
        <v>2D8</v>
      </c>
      <c r="G214" s="28">
        <f>IF(G213="","",_XLL.HEXINDEZ(MID(TEXT(G213,"00"),1,1))+1)</f>
      </c>
      <c r="H214" s="29">
        <f>IF(H213="","",CONCATENATE(MID(TEXT(G213,"00"),2,1),H213))</f>
      </c>
      <c r="I214" s="28">
        <f>IF(I213="","",_XLL.HEXINDEZ(MID(TEXT(I213,"00"),1,1))+1)</f>
      </c>
      <c r="J214" s="29">
        <f>IF(J213="","",CONCATENATE(MID(TEXT(I213,"00"),2,1),J213))</f>
      </c>
      <c r="K214" s="28">
        <f>IF(K213="","",_XLL.HEXINDEZ(MID(TEXT(K213,"00"),1,1))+1)</f>
      </c>
      <c r="L214" s="29">
        <f>IF(L213="","",CONCATENATE(MID(TEXT(K213,"00"),2,1),L213))</f>
      </c>
      <c r="M214" s="28">
        <f>IF(M213="","",_XLL.HEXINDEZ(MID(TEXT(M213,"00"),1,1))+1)</f>
      </c>
      <c r="N214" s="29">
        <f>IF(N213="","",CONCATENATE(MID(TEXT(M213,"00"),2,1),N213))</f>
      </c>
      <c r="O214" s="28">
        <f>IF(O213="","",_XLL.HEXINDEZ(MID(TEXT(O213,"00"),1,1))+1)</f>
      </c>
      <c r="P214" s="29">
        <f>IF(P213="","",CONCATENATE(MID(TEXT(O213,"00"),2,1),P213))</f>
      </c>
      <c r="Q214" s="121"/>
      <c r="R214" s="13">
        <v>1</v>
      </c>
      <c r="V214" s="57" t="s">
        <v>550</v>
      </c>
    </row>
    <row r="215" spans="3:22" ht="12.75">
      <c r="C215" s="74" t="s">
        <v>44</v>
      </c>
      <c r="D215" s="23">
        <v>0</v>
      </c>
      <c r="E215" s="23">
        <v>2</v>
      </c>
      <c r="F215" s="23">
        <v>0</v>
      </c>
      <c r="G215" s="23">
        <v>0</v>
      </c>
      <c r="H215" s="23">
        <v>0</v>
      </c>
      <c r="I215" s="23">
        <v>48</v>
      </c>
      <c r="J215" s="23">
        <v>0</v>
      </c>
      <c r="K215" s="23">
        <v>3</v>
      </c>
      <c r="L215" s="23">
        <v>0</v>
      </c>
      <c r="M215" s="23">
        <v>63</v>
      </c>
      <c r="N215" s="23" t="s">
        <v>58</v>
      </c>
      <c r="O215" s="23" t="s">
        <v>232</v>
      </c>
      <c r="P215" s="115">
        <v>0</v>
      </c>
      <c r="Q215" s="121"/>
      <c r="R215" s="13">
        <v>2</v>
      </c>
      <c r="V215" s="57"/>
    </row>
    <row r="216" spans="3:22" ht="12.75">
      <c r="C216" s="6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115"/>
      <c r="Q216" s="121"/>
      <c r="R216" s="13">
        <v>3</v>
      </c>
      <c r="V216" s="57" t="s">
        <v>291</v>
      </c>
    </row>
    <row r="217" spans="3:22" ht="12.75">
      <c r="C217" s="62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15"/>
      <c r="Q217" s="121"/>
      <c r="R217" s="13">
        <v>4</v>
      </c>
      <c r="V217" s="57"/>
    </row>
    <row r="218" spans="3:22" ht="12.75">
      <c r="C218" s="62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115"/>
      <c r="Q218" s="121"/>
      <c r="R218" s="13">
        <v>5</v>
      </c>
      <c r="V218" s="57" t="s">
        <v>551</v>
      </c>
    </row>
    <row r="219" spans="3:22" ht="12.75">
      <c r="C219" s="6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115"/>
      <c r="Q219" s="121"/>
      <c r="R219" s="13">
        <v>6</v>
      </c>
      <c r="V219" s="57"/>
    </row>
    <row r="220" spans="3:22" ht="12.75">
      <c r="C220" s="62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115"/>
      <c r="Q220" s="121"/>
      <c r="R220" s="13">
        <v>7</v>
      </c>
      <c r="V220" s="57" t="s">
        <v>288</v>
      </c>
    </row>
    <row r="221" spans="3:22" ht="12.75">
      <c r="C221" s="74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115"/>
      <c r="Q221" s="121"/>
      <c r="R221" s="13">
        <v>8</v>
      </c>
      <c r="V221" s="57"/>
    </row>
    <row r="222" spans="3:22" ht="12.75">
      <c r="C222" s="74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115"/>
      <c r="Q222" s="121"/>
      <c r="R222" s="13">
        <v>9</v>
      </c>
      <c r="S222" s="3" t="s">
        <v>65</v>
      </c>
      <c r="V222" s="125" t="s">
        <v>552</v>
      </c>
    </row>
    <row r="223" spans="3:22" ht="12.75">
      <c r="C223" s="74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115"/>
      <c r="Q223" s="121"/>
      <c r="R223" s="13" t="s">
        <v>29</v>
      </c>
      <c r="S223" s="3" t="s">
        <v>65</v>
      </c>
      <c r="U223" s="10">
        <v>4</v>
      </c>
      <c r="V223" s="57" t="s">
        <v>553</v>
      </c>
    </row>
    <row r="224" spans="3:22" ht="12.75">
      <c r="C224" s="74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115"/>
      <c r="Q224" s="121"/>
      <c r="R224" s="13" t="s">
        <v>28</v>
      </c>
      <c r="V224" s="57" t="s">
        <v>287</v>
      </c>
    </row>
    <row r="225" spans="3:22" ht="12.75">
      <c r="C225" s="74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115"/>
      <c r="Q225" s="121"/>
      <c r="R225" s="13" t="s">
        <v>30</v>
      </c>
      <c r="V225" s="57"/>
    </row>
    <row r="226" spans="3:22" ht="12.75">
      <c r="C226" s="74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115"/>
      <c r="Q226" s="121"/>
      <c r="R226" s="124"/>
      <c r="V226" s="57"/>
    </row>
    <row r="227" spans="3:22" ht="12.75">
      <c r="C227" s="74">
        <v>3</v>
      </c>
      <c r="D227" s="23">
        <v>20</v>
      </c>
      <c r="E227" s="23" t="s">
        <v>152</v>
      </c>
      <c r="F227" s="23" t="s">
        <v>523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115"/>
      <c r="Q227" s="121"/>
      <c r="R227" s="13" t="s">
        <v>50</v>
      </c>
      <c r="V227" s="57" t="s">
        <v>51</v>
      </c>
    </row>
    <row r="228" spans="3:22" ht="12.75">
      <c r="C228" s="26">
        <f>E228+G228+I228+K228+M228+O228</f>
        <v>12</v>
      </c>
      <c r="D228" s="27"/>
      <c r="E228" s="28">
        <f>IF(E227="","",_XLL.HEXINDEZ(MID(TEXT(E227,"00"),1,1))+1)</f>
        <v>12</v>
      </c>
      <c r="F228" s="29" t="str">
        <f>IF(F227="","",CONCATENATE(MID(TEXT(E227,"00"),2,1),F227))</f>
        <v>2E4</v>
      </c>
      <c r="G228" s="28">
        <f>IF(G227="","",_XLL.HEXINDEZ(MID(TEXT(G227,"00"),1,1))+1)</f>
      </c>
      <c r="H228" s="29">
        <f>IF(H227="","",CONCATENATE(MID(TEXT(G227,"00"),2,1),H227))</f>
      </c>
      <c r="I228" s="28">
        <f>IF(I227="","",_XLL.HEXINDEZ(MID(TEXT(I227,"00"),1,1))+1)</f>
      </c>
      <c r="J228" s="29">
        <f>IF(J227="","",CONCATENATE(MID(TEXT(I227,"00"),2,1),J227))</f>
      </c>
      <c r="K228" s="28">
        <f>IF(K227="","",_XLL.HEXINDEZ(MID(TEXT(K227,"00"),1,1))+1)</f>
      </c>
      <c r="L228" s="29">
        <f>IF(L227="","",CONCATENATE(MID(TEXT(K227,"00"),2,1),L227))</f>
      </c>
      <c r="M228" s="28">
        <f>IF(M227="","",_XLL.HEXINDEZ(MID(TEXT(M227,"00"),1,1))+1)</f>
      </c>
      <c r="N228" s="29">
        <f>IF(N227="","",CONCATENATE(MID(TEXT(M227,"00"),2,1),N227))</f>
      </c>
      <c r="O228" s="28">
        <f>IF(O227="","",_XLL.HEXINDEZ(MID(TEXT(O227,"00"),1,1))+1)</f>
      </c>
      <c r="P228" s="29">
        <f>IF(P227="","",CONCATENATE(MID(TEXT(O227,"00"),2,1),P227))</f>
      </c>
      <c r="Q228" s="121"/>
      <c r="R228" s="13">
        <v>1</v>
      </c>
      <c r="V228" s="57"/>
    </row>
    <row r="229" spans="3:22" ht="12.75">
      <c r="C229" s="74" t="s">
        <v>44</v>
      </c>
      <c r="D229" s="23">
        <v>0</v>
      </c>
      <c r="E229" s="23">
        <v>4</v>
      </c>
      <c r="F229" s="23">
        <v>0</v>
      </c>
      <c r="G229" s="23" t="s">
        <v>397</v>
      </c>
      <c r="H229" s="23">
        <v>2</v>
      </c>
      <c r="I229" s="23">
        <v>0</v>
      </c>
      <c r="J229" s="23">
        <v>40</v>
      </c>
      <c r="K229" s="23">
        <v>0</v>
      </c>
      <c r="L229" s="23" t="s">
        <v>523</v>
      </c>
      <c r="M229" s="23" t="s">
        <v>152</v>
      </c>
      <c r="N229" s="23">
        <v>0</v>
      </c>
      <c r="O229" s="23">
        <v>63</v>
      </c>
      <c r="P229" s="115">
        <v>31</v>
      </c>
      <c r="Q229" s="121"/>
      <c r="R229" s="13">
        <v>2</v>
      </c>
      <c r="V229" s="57"/>
    </row>
    <row r="230" spans="3:22" ht="12.75">
      <c r="C230" s="62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115"/>
      <c r="Q230" s="121"/>
      <c r="R230" s="13">
        <v>3</v>
      </c>
      <c r="V230" s="57"/>
    </row>
    <row r="231" spans="3:22" ht="12.75">
      <c r="C231" s="62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115"/>
      <c r="Q231" s="121"/>
      <c r="R231" s="13">
        <v>4</v>
      </c>
      <c r="V231" s="57"/>
    </row>
    <row r="232" spans="3:22" ht="12.75">
      <c r="C232" s="74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115"/>
      <c r="Q232" s="121"/>
      <c r="R232" s="13">
        <v>5</v>
      </c>
      <c r="V232" s="57"/>
    </row>
    <row r="233" spans="3:22" ht="12.75">
      <c r="C233" s="74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115"/>
      <c r="Q233" s="121"/>
      <c r="R233" s="13">
        <v>6</v>
      </c>
      <c r="V233" s="57"/>
    </row>
    <row r="234" spans="3:22" ht="12.75">
      <c r="C234" s="74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115"/>
      <c r="Q234" s="121"/>
      <c r="R234" s="13">
        <v>7</v>
      </c>
      <c r="V234" s="57"/>
    </row>
    <row r="235" spans="3:22" ht="12.75">
      <c r="C235" s="74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115"/>
      <c r="Q235" s="121"/>
      <c r="R235" s="13">
        <v>8</v>
      </c>
      <c r="V235" s="57" t="s">
        <v>286</v>
      </c>
    </row>
    <row r="236" spans="3:22" ht="12.75">
      <c r="C236" s="74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115"/>
      <c r="Q236" s="121"/>
      <c r="R236" s="13">
        <v>9</v>
      </c>
      <c r="V236" s="57"/>
    </row>
    <row r="237" spans="3:22" ht="12.75">
      <c r="C237" s="74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115"/>
      <c r="Q237" s="121"/>
      <c r="R237" s="13" t="s">
        <v>29</v>
      </c>
      <c r="V237" s="57"/>
    </row>
    <row r="238" spans="3:22" ht="12.75">
      <c r="C238" s="74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115"/>
      <c r="Q238" s="121"/>
      <c r="R238" s="13" t="s">
        <v>28</v>
      </c>
      <c r="V238" s="57" t="s">
        <v>554</v>
      </c>
    </row>
    <row r="239" spans="3:22" ht="12.75">
      <c r="C239" s="74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115"/>
      <c r="Q239" s="121"/>
      <c r="R239" s="13" t="s">
        <v>30</v>
      </c>
      <c r="V239" s="57"/>
    </row>
    <row r="240" spans="3:22" ht="12.75">
      <c r="C240" s="74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115"/>
      <c r="Q240" s="121"/>
      <c r="R240" s="124"/>
      <c r="V240" s="57"/>
    </row>
    <row r="241" spans="3:22" ht="12.75">
      <c r="C241" s="74">
        <v>5</v>
      </c>
      <c r="D241" s="23" t="s">
        <v>555</v>
      </c>
      <c r="E241" s="23">
        <v>22</v>
      </c>
      <c r="F241" s="23" t="s">
        <v>116</v>
      </c>
      <c r="G241" s="23">
        <v>2</v>
      </c>
      <c r="H241" s="23">
        <v>34</v>
      </c>
      <c r="I241" s="23"/>
      <c r="J241" s="23"/>
      <c r="K241" s="23"/>
      <c r="L241" s="23"/>
      <c r="M241" s="23"/>
      <c r="N241" s="23"/>
      <c r="O241" s="23"/>
      <c r="P241" s="115"/>
      <c r="Q241" s="121"/>
      <c r="R241" s="13" t="s">
        <v>50</v>
      </c>
      <c r="V241" s="57" t="s">
        <v>51</v>
      </c>
    </row>
    <row r="242" spans="3:22" ht="12.75">
      <c r="C242" s="26">
        <f>E242+G242+I242+K242+M242+O242</f>
        <v>4</v>
      </c>
      <c r="D242" s="27"/>
      <c r="E242" s="28">
        <f>IF(E241="","",_XLL.HEXINDEZ(MID(TEXT(E241,"00"),1,1))+1)</f>
        <v>3</v>
      </c>
      <c r="F242" s="29" t="str">
        <f>IF(F241="","",CONCATENATE(MID(TEXT(E241,"00"),2,1),F241))</f>
        <v>2F0</v>
      </c>
      <c r="G242" s="28">
        <f>IF(G241="","",_XLL.HEXINDEZ(MID(TEXT(G241,"00"),1,1))+1)</f>
        <v>1</v>
      </c>
      <c r="H242" s="29" t="str">
        <f>IF(H241="","",CONCATENATE(MID(TEXT(G241,"00"),2,1),H241))</f>
        <v>234</v>
      </c>
      <c r="I242" s="28">
        <f>IF(I241="","",_XLL.HEXINDEZ(MID(TEXT(I241,"00"),1,1))+1)</f>
      </c>
      <c r="J242" s="29">
        <f>IF(J241="","",CONCATENATE(MID(TEXT(I241,"00"),2,1),J241))</f>
      </c>
      <c r="K242" s="28">
        <f>IF(K241="","",_XLL.HEXINDEZ(MID(TEXT(K241,"00"),1,1))+1)</f>
      </c>
      <c r="L242" s="29">
        <f>IF(L241="","",CONCATENATE(MID(TEXT(K241,"00"),2,1),L241))</f>
      </c>
      <c r="M242" s="28">
        <f>IF(M241="","",_XLL.HEXINDEZ(MID(TEXT(M241,"00"),1,1))+1)</f>
      </c>
      <c r="N242" s="29">
        <f>IF(N241="","",CONCATENATE(MID(TEXT(M241,"00"),2,1),N241))</f>
      </c>
      <c r="O242" s="28">
        <f>IF(O241="","",_XLL.HEXINDEZ(MID(TEXT(O241,"00"),1,1))+1)</f>
      </c>
      <c r="P242" s="29">
        <f>IF(P241="","",CONCATENATE(MID(TEXT(O241,"00"),2,1),P241))</f>
      </c>
      <c r="Q242" s="121"/>
      <c r="R242" s="13">
        <v>1</v>
      </c>
      <c r="V242" s="57" t="s">
        <v>556</v>
      </c>
    </row>
    <row r="243" spans="3:22" ht="12.75">
      <c r="C243" s="74">
        <v>5</v>
      </c>
      <c r="D243" s="23">
        <v>0</v>
      </c>
      <c r="E243" s="23">
        <v>19</v>
      </c>
      <c r="F243" s="23" t="s">
        <v>557</v>
      </c>
      <c r="G243" s="23">
        <v>1</v>
      </c>
      <c r="H243" s="23">
        <v>9</v>
      </c>
      <c r="I243" s="23"/>
      <c r="J243" s="23"/>
      <c r="K243" s="23"/>
      <c r="L243" s="23"/>
      <c r="M243" s="23"/>
      <c r="N243" s="23"/>
      <c r="O243" s="23"/>
      <c r="P243" s="115"/>
      <c r="Q243" s="121"/>
      <c r="R243" s="13">
        <v>2</v>
      </c>
      <c r="V243" s="57"/>
    </row>
    <row r="244" spans="3:22" ht="12.75">
      <c r="C244" s="116"/>
      <c r="D244" s="59"/>
      <c r="E244" s="59"/>
      <c r="F244" s="59"/>
      <c r="G244" s="59"/>
      <c r="H244" s="59"/>
      <c r="I244" s="23"/>
      <c r="J244" s="23"/>
      <c r="K244" s="23"/>
      <c r="L244" s="23"/>
      <c r="M244" s="23"/>
      <c r="N244" s="23"/>
      <c r="O244" s="23"/>
      <c r="P244" s="115"/>
      <c r="Q244" s="121"/>
      <c r="R244" s="13">
        <v>3</v>
      </c>
      <c r="V244" s="57"/>
    </row>
    <row r="245" spans="3:23" ht="12.75">
      <c r="C245" s="116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115"/>
      <c r="Q245" s="121"/>
      <c r="R245" s="13">
        <v>4</v>
      </c>
      <c r="S245" s="3" t="s">
        <v>65</v>
      </c>
      <c r="T245" s="3" t="s">
        <v>220</v>
      </c>
      <c r="U245" s="10">
        <v>100</v>
      </c>
      <c r="V245" s="3" t="s">
        <v>221</v>
      </c>
      <c r="W245" s="3" t="s">
        <v>558</v>
      </c>
    </row>
    <row r="246" spans="3:18" ht="12.75">
      <c r="C246" s="74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115"/>
      <c r="Q246" s="121"/>
      <c r="R246" s="13"/>
    </row>
    <row r="247" spans="4:23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115"/>
      <c r="R247" s="13"/>
      <c r="W247"/>
    </row>
    <row r="248" spans="1:30" s="53" customFormat="1" ht="12.75">
      <c r="A248" s="47" t="s">
        <v>401</v>
      </c>
      <c r="B248" s="48"/>
      <c r="C248" s="126">
        <v>7</v>
      </c>
      <c r="D248" s="127" t="s">
        <v>251</v>
      </c>
      <c r="E248" s="128" t="s">
        <v>45</v>
      </c>
      <c r="F248" s="128" t="s">
        <v>559</v>
      </c>
      <c r="G248" s="127" t="s">
        <v>560</v>
      </c>
      <c r="H248" s="127" t="s">
        <v>182</v>
      </c>
      <c r="I248" s="127">
        <v>62</v>
      </c>
      <c r="J248" s="127" t="s">
        <v>561</v>
      </c>
      <c r="K248" s="129"/>
      <c r="L248" s="129"/>
      <c r="M248" s="129"/>
      <c r="N248" s="129"/>
      <c r="O248" s="129"/>
      <c r="P248" s="130"/>
      <c r="R248" s="48" t="s">
        <v>50</v>
      </c>
      <c r="S248" s="52"/>
      <c r="T248" s="52"/>
      <c r="U248" s="54"/>
      <c r="V248" s="52" t="s">
        <v>51</v>
      </c>
      <c r="W248" s="52"/>
      <c r="X248" s="52"/>
      <c r="Y248" s="52"/>
      <c r="Z248" s="52"/>
      <c r="AA248" s="52"/>
      <c r="AB248" s="52"/>
      <c r="AC248" s="52"/>
      <c r="AD248" s="52"/>
    </row>
    <row r="249" spans="1:23" ht="12.75">
      <c r="A249" s="3" t="s">
        <v>41</v>
      </c>
      <c r="B249"/>
      <c r="C249" s="26">
        <f>E249+G249+I249+K249+M249+O249</f>
        <v>8</v>
      </c>
      <c r="D249" s="27"/>
      <c r="E249" s="59"/>
      <c r="F249" s="59"/>
      <c r="G249" s="28">
        <f>IF(G248="","",_XLL.HEXINDEZ(MID(TEXT(G248,"00"),1,1))+1)</f>
        <v>1</v>
      </c>
      <c r="H249" s="29" t="str">
        <f>IF(H248="","",CONCATENATE(MID(TEXT(G248,"00"),2,1),H248))</f>
        <v>23C</v>
      </c>
      <c r="I249" s="28">
        <f>IF(I248="","",_XLL.HEXINDEZ(MID(TEXT(I248,"00"),1,1))+1)</f>
        <v>7</v>
      </c>
      <c r="J249" s="29" t="str">
        <f>IF(J248="","",CONCATENATE(MID(TEXT(I248,"00"),2,1),J248))</f>
        <v>200</v>
      </c>
      <c r="K249" s="59"/>
      <c r="L249" s="59"/>
      <c r="M249" s="59"/>
      <c r="N249" s="59"/>
      <c r="O249" s="59"/>
      <c r="R249" s="13">
        <v>1</v>
      </c>
      <c r="S249" s="76" t="s">
        <v>36</v>
      </c>
      <c r="T249" s="71"/>
      <c r="U249" s="71"/>
      <c r="V249" s="76" t="s">
        <v>379</v>
      </c>
      <c r="W249" s="65"/>
    </row>
    <row r="250" spans="1:23" ht="12.75">
      <c r="A250" s="3"/>
      <c r="B250" s="6" t="s">
        <v>43</v>
      </c>
      <c r="C250" s="74">
        <v>9</v>
      </c>
      <c r="D250" s="75">
        <v>0</v>
      </c>
      <c r="E250" s="76">
        <v>6</v>
      </c>
      <c r="F250" s="95" t="s">
        <v>30</v>
      </c>
      <c r="G250" s="101">
        <v>0</v>
      </c>
      <c r="H250" s="101">
        <v>0</v>
      </c>
      <c r="I250" s="101">
        <v>0</v>
      </c>
      <c r="J250" s="101" t="s">
        <v>394</v>
      </c>
      <c r="K250" s="93">
        <v>55</v>
      </c>
      <c r="L250" s="131">
        <v>3</v>
      </c>
      <c r="M250" s="32"/>
      <c r="N250" s="32"/>
      <c r="O250" s="32"/>
      <c r="R250" s="13" t="s">
        <v>50</v>
      </c>
      <c r="S250" s="3" t="s">
        <v>65</v>
      </c>
      <c r="V250" s="95" t="s">
        <v>103</v>
      </c>
      <c r="W250" s="65"/>
    </row>
    <row r="251" spans="3:22" ht="12.75">
      <c r="C251" s="62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R251" s="13">
        <v>1</v>
      </c>
      <c r="S251" s="3" t="s">
        <v>65</v>
      </c>
      <c r="V251" s="101" t="s">
        <v>79</v>
      </c>
    </row>
    <row r="252" spans="3:22" ht="12.75">
      <c r="C252" s="62"/>
      <c r="D252" s="59"/>
      <c r="E252" s="59"/>
      <c r="F252" s="59"/>
      <c r="G252" s="59"/>
      <c r="H252" s="59"/>
      <c r="I252" s="33"/>
      <c r="J252" s="59"/>
      <c r="K252" s="59"/>
      <c r="L252" s="59"/>
      <c r="M252" s="59"/>
      <c r="N252" s="59"/>
      <c r="O252" s="59"/>
      <c r="R252" s="13">
        <v>2</v>
      </c>
      <c r="S252" s="3" t="s">
        <v>65</v>
      </c>
      <c r="T252" s="3" t="s">
        <v>108</v>
      </c>
      <c r="V252" s="101" t="s">
        <v>354</v>
      </c>
    </row>
    <row r="253" spans="1:22" ht="12.75">
      <c r="A253" s="36" t="s">
        <v>64</v>
      </c>
      <c r="C253" s="62"/>
      <c r="D253" s="59"/>
      <c r="E253" s="59"/>
      <c r="F253" s="59"/>
      <c r="G253" s="59"/>
      <c r="H253" s="59"/>
      <c r="I253" s="33"/>
      <c r="J253" s="59"/>
      <c r="K253" s="59"/>
      <c r="L253" s="59"/>
      <c r="M253" s="59"/>
      <c r="N253" s="59"/>
      <c r="O253" s="59"/>
      <c r="R253" s="13">
        <v>3</v>
      </c>
      <c r="S253" s="3" t="s">
        <v>65</v>
      </c>
      <c r="T253" s="3" t="s">
        <v>144</v>
      </c>
      <c r="V253" s="101" t="s">
        <v>562</v>
      </c>
    </row>
    <row r="254" spans="1:22" ht="12.75">
      <c r="A254" s="36" t="s">
        <v>67</v>
      </c>
      <c r="C254" s="62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R254" s="13">
        <v>4</v>
      </c>
      <c r="S254" s="3" t="s">
        <v>65</v>
      </c>
      <c r="V254" s="132" t="s">
        <v>365</v>
      </c>
    </row>
    <row r="255" spans="3:22" ht="12.75">
      <c r="C255" s="62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R255" s="13">
        <v>5</v>
      </c>
      <c r="V255" s="133" t="s">
        <v>56</v>
      </c>
    </row>
    <row r="256" spans="3:22" ht="12.75">
      <c r="C256" s="62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R256" s="13">
        <v>6</v>
      </c>
      <c r="S256" s="3" t="s">
        <v>65</v>
      </c>
      <c r="T256" s="3" t="s">
        <v>110</v>
      </c>
      <c r="V256" s="134" t="s">
        <v>367</v>
      </c>
    </row>
    <row r="257" spans="3:22" ht="12.75">
      <c r="C257" s="62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R257" s="13">
        <v>7</v>
      </c>
      <c r="S257" s="3" t="s">
        <v>65</v>
      </c>
      <c r="T257" s="3" t="s">
        <v>110</v>
      </c>
      <c r="V257" s="134" t="s">
        <v>370</v>
      </c>
    </row>
    <row r="258" spans="3:22" ht="12.75">
      <c r="C258" s="74">
        <v>5</v>
      </c>
      <c r="D258" s="135">
        <v>73</v>
      </c>
      <c r="E258" s="21" t="s">
        <v>45</v>
      </c>
      <c r="F258" s="21" t="s">
        <v>559</v>
      </c>
      <c r="G258" s="41">
        <v>92</v>
      </c>
      <c r="H258" s="41" t="s">
        <v>563</v>
      </c>
      <c r="I258" s="32"/>
      <c r="J258" s="32"/>
      <c r="K258" s="32"/>
      <c r="L258" s="32"/>
      <c r="M258" s="32"/>
      <c r="N258" s="32"/>
      <c r="O258" s="32"/>
      <c r="R258" s="13">
        <v>8</v>
      </c>
      <c r="S258" s="3" t="s">
        <v>65</v>
      </c>
      <c r="V258" s="136" t="s">
        <v>564</v>
      </c>
    </row>
    <row r="259" spans="3:22" ht="12.75">
      <c r="C259" s="26">
        <f>E259+G259+I259+K259+M259+O259</f>
        <v>10</v>
      </c>
      <c r="D259" s="27"/>
      <c r="E259" s="59"/>
      <c r="F259" s="59"/>
      <c r="G259" s="28">
        <f>IF(G258="","",_XLL.HEXINDEZ(MID(TEXT(G258,"00"),1,1))+1)</f>
        <v>10</v>
      </c>
      <c r="H259" s="29" t="str">
        <f>IF(H258="","",CONCATENATE(MID(TEXT(G258,"00"),2,1),H258))</f>
        <v>207</v>
      </c>
      <c r="I259" s="32"/>
      <c r="J259" s="32"/>
      <c r="K259" s="59"/>
      <c r="L259" s="59"/>
      <c r="M259" s="59"/>
      <c r="N259" s="59"/>
      <c r="O259" s="59"/>
      <c r="R259" s="13">
        <v>9</v>
      </c>
      <c r="S259" s="3" t="s">
        <v>65</v>
      </c>
      <c r="T259" s="3" t="s">
        <v>110</v>
      </c>
      <c r="V259" s="134" t="s">
        <v>504</v>
      </c>
    </row>
    <row r="260" spans="3:22" ht="12.75">
      <c r="C260" s="74" t="s">
        <v>28</v>
      </c>
      <c r="D260" s="75">
        <v>0</v>
      </c>
      <c r="E260" s="137" t="s">
        <v>502</v>
      </c>
      <c r="F260" s="137" t="s">
        <v>502</v>
      </c>
      <c r="G260" s="137">
        <v>0</v>
      </c>
      <c r="H260" s="95" t="s">
        <v>30</v>
      </c>
      <c r="I260" s="101">
        <v>0</v>
      </c>
      <c r="J260" s="101">
        <v>0</v>
      </c>
      <c r="K260" s="101">
        <v>0</v>
      </c>
      <c r="L260" s="101" t="s">
        <v>499</v>
      </c>
      <c r="M260" s="133" t="s">
        <v>211</v>
      </c>
      <c r="N260" s="134">
        <v>3</v>
      </c>
      <c r="O260" s="32"/>
      <c r="R260" s="13"/>
      <c r="V260" s="57"/>
    </row>
    <row r="261" spans="3:18" ht="12.75">
      <c r="C261" s="62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32"/>
      <c r="R261" s="13"/>
    </row>
    <row r="262" spans="3:22" ht="12.75">
      <c r="C262" s="62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32"/>
      <c r="S262"/>
      <c r="T262"/>
      <c r="U262"/>
      <c r="V262" s="32" t="s">
        <v>380</v>
      </c>
    </row>
    <row r="263" spans="3:22" ht="12.75">
      <c r="C263" s="62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32"/>
      <c r="S263"/>
      <c r="T263"/>
      <c r="U263" s="71"/>
      <c r="V263" s="86" t="s">
        <v>381</v>
      </c>
    </row>
    <row r="264" spans="3:22" ht="12.75">
      <c r="C264" s="62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32"/>
      <c r="V264" s="32" t="s">
        <v>383</v>
      </c>
    </row>
    <row r="265" spans="3:22" ht="12.75">
      <c r="C265" s="62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32"/>
      <c r="V265"/>
    </row>
    <row r="266" spans="3:22" ht="12.75">
      <c r="C266" s="62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32"/>
      <c r="S266"/>
      <c r="T266" s="32"/>
      <c r="U266" s="87"/>
      <c r="V266"/>
    </row>
    <row r="267" spans="3:22" ht="12.75">
      <c r="C267" s="62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32"/>
      <c r="R267" s="13"/>
      <c r="S267"/>
      <c r="T267"/>
      <c r="U267"/>
      <c r="V267"/>
    </row>
    <row r="268" spans="3:22" ht="12.75">
      <c r="C268" s="62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32"/>
      <c r="R268" s="13"/>
      <c r="V268" s="57"/>
    </row>
    <row r="269" spans="3:22" ht="12.75">
      <c r="C269" s="62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32"/>
      <c r="R269" s="13"/>
      <c r="V269" s="45"/>
    </row>
    <row r="270" spans="3:22" ht="12.75">
      <c r="C270" s="74">
        <v>5</v>
      </c>
      <c r="D270" s="63">
        <v>65</v>
      </c>
      <c r="E270" s="22">
        <v>6</v>
      </c>
      <c r="F270" s="22">
        <v>1</v>
      </c>
      <c r="G270" s="32">
        <v>92</v>
      </c>
      <c r="H270" s="32">
        <v>11</v>
      </c>
      <c r="I270" s="32"/>
      <c r="J270" s="32"/>
      <c r="K270" s="32"/>
      <c r="L270" s="32"/>
      <c r="M270" s="32"/>
      <c r="N270" s="32"/>
      <c r="O270" s="32"/>
      <c r="R270" s="13"/>
      <c r="V270" s="57"/>
    </row>
    <row r="271" spans="3:22" ht="12.75">
      <c r="C271" s="26">
        <f>E271+G271+I271+K271+M271+O271</f>
        <v>10</v>
      </c>
      <c r="D271" s="27"/>
      <c r="E271" s="59"/>
      <c r="F271" s="59"/>
      <c r="G271" s="28">
        <f>IF(G270="","",_XLL.HEXINDEZ(MID(TEXT(G270,"00"),1,1))+1)</f>
        <v>10</v>
      </c>
      <c r="H271" s="29" t="str">
        <f>IF(H270="","",CONCATENATE(MID(TEXT(G270,"00"),2,1),H270))</f>
        <v>211</v>
      </c>
      <c r="I271" s="32"/>
      <c r="J271" s="32"/>
      <c r="K271" s="59"/>
      <c r="L271" s="59"/>
      <c r="M271" s="59"/>
      <c r="N271" s="59"/>
      <c r="O271" s="59"/>
      <c r="R271" s="13"/>
      <c r="V271" s="57"/>
    </row>
    <row r="272" spans="3:22" ht="12.75">
      <c r="C272" s="74" t="s">
        <v>28</v>
      </c>
      <c r="D272" s="75">
        <v>0</v>
      </c>
      <c r="E272" s="134" t="s">
        <v>502</v>
      </c>
      <c r="F272" s="134" t="s">
        <v>502</v>
      </c>
      <c r="G272" s="134">
        <v>0</v>
      </c>
      <c r="H272" s="95" t="s">
        <v>30</v>
      </c>
      <c r="I272" s="101">
        <v>0</v>
      </c>
      <c r="J272" s="101">
        <v>0</v>
      </c>
      <c r="K272" s="101">
        <v>0</v>
      </c>
      <c r="L272" s="101" t="s">
        <v>394</v>
      </c>
      <c r="M272" s="133">
        <v>56</v>
      </c>
      <c r="N272" s="134">
        <v>3</v>
      </c>
      <c r="O272" s="32"/>
      <c r="R272" s="13"/>
      <c r="V272" s="57"/>
    </row>
    <row r="273" spans="1:18" ht="12.75">
      <c r="A273" s="3"/>
      <c r="C273" s="62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32"/>
      <c r="R273" s="13"/>
    </row>
    <row r="274" spans="3:22" ht="12.75">
      <c r="C274" s="62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32"/>
      <c r="R274" s="13"/>
      <c r="V274" s="45"/>
    </row>
    <row r="275" spans="3:22" ht="12.75">
      <c r="C275" s="62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32"/>
      <c r="R275" s="13"/>
      <c r="V275" s="57"/>
    </row>
    <row r="276" spans="3:22" ht="12.75">
      <c r="C276" s="62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32"/>
      <c r="R276" s="13"/>
      <c r="V276" s="57"/>
    </row>
    <row r="277" spans="3:22" ht="12.75">
      <c r="C277" s="62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32"/>
      <c r="R277" s="13"/>
      <c r="V277" s="45"/>
    </row>
    <row r="278" spans="3:22" ht="12.75">
      <c r="C278" s="62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32"/>
      <c r="R278" s="13"/>
      <c r="V278" s="57"/>
    </row>
    <row r="279" spans="3:22" ht="12.75">
      <c r="C279" s="62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32"/>
      <c r="R279" s="13"/>
      <c r="V279" s="57"/>
    </row>
    <row r="280" spans="3:22" ht="12.75">
      <c r="C280" s="62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32"/>
      <c r="R280" s="13"/>
      <c r="V280" s="45"/>
    </row>
    <row r="281" spans="3:22" ht="12.75">
      <c r="C281" s="62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32"/>
      <c r="R281" s="13"/>
      <c r="V281" s="57"/>
    </row>
    <row r="282" spans="3:22" ht="12.75">
      <c r="C282" s="74">
        <v>5</v>
      </c>
      <c r="D282" s="63" t="s">
        <v>521</v>
      </c>
      <c r="E282" s="22">
        <v>6</v>
      </c>
      <c r="F282" s="22">
        <v>1</v>
      </c>
      <c r="G282" s="32">
        <v>92</v>
      </c>
      <c r="H282" s="32" t="s">
        <v>224</v>
      </c>
      <c r="I282" s="32"/>
      <c r="J282" s="32"/>
      <c r="K282" s="32"/>
      <c r="L282" s="32"/>
      <c r="M282" s="32"/>
      <c r="N282" s="32"/>
      <c r="O282" s="32"/>
      <c r="R282" s="13"/>
      <c r="V282" s="45"/>
    </row>
    <row r="283" spans="3:22" ht="12.75">
      <c r="C283" s="26">
        <f>E283+G283+I283+K283+M283+O283</f>
        <v>10</v>
      </c>
      <c r="D283" s="27"/>
      <c r="E283" s="59"/>
      <c r="F283" s="59"/>
      <c r="G283" s="28">
        <f>IF(G282="","",_XLL.HEXINDEZ(MID(TEXT(G282,"00"),1,1))+1)</f>
        <v>10</v>
      </c>
      <c r="H283" s="29" t="str">
        <f>IF(H282="","",CONCATENATE(MID(TEXT(G282,"00"),2,1),H282))</f>
        <v>21B</v>
      </c>
      <c r="I283" s="32"/>
      <c r="J283" s="32"/>
      <c r="K283" s="59"/>
      <c r="L283" s="59"/>
      <c r="M283" s="59"/>
      <c r="N283" s="59"/>
      <c r="O283" s="59"/>
      <c r="R283" s="13"/>
      <c r="V283" s="57"/>
    </row>
    <row r="284" spans="3:22" ht="12.75">
      <c r="C284" s="74" t="s">
        <v>28</v>
      </c>
      <c r="D284" s="75">
        <v>0</v>
      </c>
      <c r="E284" s="134" t="s">
        <v>502</v>
      </c>
      <c r="F284" s="134" t="s">
        <v>502</v>
      </c>
      <c r="G284" s="134">
        <v>0</v>
      </c>
      <c r="H284" s="95" t="s">
        <v>30</v>
      </c>
      <c r="I284" s="101">
        <v>0</v>
      </c>
      <c r="J284" s="101">
        <v>0</v>
      </c>
      <c r="K284" s="101">
        <v>0</v>
      </c>
      <c r="L284" s="101" t="s">
        <v>394</v>
      </c>
      <c r="M284" s="133">
        <v>50</v>
      </c>
      <c r="N284" s="134">
        <v>3</v>
      </c>
      <c r="O284" s="32"/>
      <c r="R284" s="13"/>
      <c r="V284" s="57"/>
    </row>
    <row r="285" spans="3:18" ht="12.75">
      <c r="C285" s="62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32"/>
      <c r="R285" s="13"/>
    </row>
    <row r="286" spans="3:22" ht="12.75">
      <c r="C286" s="62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32"/>
      <c r="R286" s="13"/>
      <c r="V286" s="45"/>
    </row>
    <row r="287" spans="3:22" ht="12.75">
      <c r="C287" s="62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32"/>
      <c r="R287" s="13"/>
      <c r="V287" s="57"/>
    </row>
    <row r="288" spans="3:22" ht="12.75">
      <c r="C288" s="62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32"/>
      <c r="R288" s="13"/>
      <c r="V288" s="45"/>
    </row>
    <row r="289" spans="3:22" ht="12.75">
      <c r="C289" s="62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32"/>
      <c r="R289" s="13"/>
      <c r="V289" s="57"/>
    </row>
    <row r="290" spans="3:22" ht="12.75">
      <c r="C290" s="62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32"/>
      <c r="R290" s="13"/>
      <c r="V290" s="45"/>
    </row>
    <row r="291" spans="3:22" ht="12.75">
      <c r="C291" s="62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32"/>
      <c r="R291" s="13"/>
      <c r="V291" s="57"/>
    </row>
    <row r="292" spans="3:22" ht="12.75">
      <c r="C292" s="62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32"/>
      <c r="R292" s="13"/>
      <c r="V292" s="45"/>
    </row>
    <row r="293" spans="3:22" ht="12.75">
      <c r="C293" s="74"/>
      <c r="D293" s="63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R293" s="13"/>
      <c r="V293" s="57"/>
    </row>
    <row r="294" spans="3:22" ht="12.75">
      <c r="C294" s="74">
        <v>5</v>
      </c>
      <c r="D294" s="63">
        <v>51</v>
      </c>
      <c r="E294" s="22">
        <v>6</v>
      </c>
      <c r="F294" s="22">
        <v>1</v>
      </c>
      <c r="G294" s="32">
        <v>92</v>
      </c>
      <c r="H294" s="32">
        <v>25</v>
      </c>
      <c r="I294" s="32"/>
      <c r="J294" s="32"/>
      <c r="K294" s="32"/>
      <c r="L294" s="32"/>
      <c r="M294" s="32"/>
      <c r="N294" s="32"/>
      <c r="O294" s="32"/>
      <c r="R294" s="13"/>
      <c r="V294" s="45"/>
    </row>
    <row r="295" spans="3:22" ht="12.75">
      <c r="C295" s="26">
        <f>E295+G295+I295+K295+M295+O295</f>
        <v>10</v>
      </c>
      <c r="D295" s="27"/>
      <c r="E295" s="59"/>
      <c r="F295" s="59"/>
      <c r="G295" s="28">
        <f>IF(G294="","",_XLL.HEXINDEZ(MID(TEXT(G294,"00"),1,1))+1)</f>
        <v>10</v>
      </c>
      <c r="H295" s="29" t="str">
        <f>IF(H294="","",CONCATENATE(MID(TEXT(G294,"00"),2,1),H294))</f>
        <v>225</v>
      </c>
      <c r="I295" s="32"/>
      <c r="J295" s="32"/>
      <c r="K295" s="59"/>
      <c r="L295" s="59"/>
      <c r="M295" s="59"/>
      <c r="N295" s="59"/>
      <c r="O295" s="59"/>
      <c r="R295" s="13"/>
      <c r="V295" s="57"/>
    </row>
    <row r="296" spans="3:22" ht="12.75">
      <c r="C296" s="82" t="s">
        <v>28</v>
      </c>
      <c r="D296" s="75">
        <v>0</v>
      </c>
      <c r="E296" s="134" t="s">
        <v>502</v>
      </c>
      <c r="F296" s="134" t="s">
        <v>502</v>
      </c>
      <c r="G296" s="134">
        <v>0</v>
      </c>
      <c r="H296" s="95" t="s">
        <v>30</v>
      </c>
      <c r="I296" s="101">
        <v>0</v>
      </c>
      <c r="J296" s="101">
        <v>0</v>
      </c>
      <c r="K296" s="101">
        <v>0</v>
      </c>
      <c r="L296" s="101" t="s">
        <v>394</v>
      </c>
      <c r="M296" s="133">
        <v>56</v>
      </c>
      <c r="N296" s="134">
        <v>3</v>
      </c>
      <c r="O296" s="32"/>
      <c r="R296" s="13"/>
      <c r="V296" s="57"/>
    </row>
    <row r="297" spans="3:18" ht="12.75">
      <c r="C297" s="62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32"/>
      <c r="R297" s="13"/>
    </row>
    <row r="298" spans="3:22" ht="12.75">
      <c r="C298" s="62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32"/>
      <c r="R298" s="13"/>
      <c r="V298" s="45"/>
    </row>
    <row r="299" spans="3:22" ht="12.75">
      <c r="C299" s="62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32"/>
      <c r="R299" s="13"/>
      <c r="V299" s="57"/>
    </row>
    <row r="300" spans="3:22" ht="12.75">
      <c r="C300" s="62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32"/>
      <c r="R300" s="13"/>
      <c r="V300" s="45"/>
    </row>
    <row r="301" spans="3:22" ht="12.75">
      <c r="C301" s="62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32"/>
      <c r="R301" s="13"/>
      <c r="V301" s="57"/>
    </row>
    <row r="302" spans="3:22" ht="12.75">
      <c r="C302" s="82"/>
      <c r="D302" s="63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R302" s="13"/>
      <c r="V302" s="45"/>
    </row>
    <row r="303" spans="3:22" ht="12.75">
      <c r="C303" s="82"/>
      <c r="D303" s="63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R303" s="13"/>
      <c r="V303" s="57"/>
    </row>
    <row r="304" spans="3:22" ht="12.75">
      <c r="C304" s="74"/>
      <c r="D304" s="63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R304" s="13"/>
      <c r="V304" s="45"/>
    </row>
    <row r="305" spans="3:22" ht="12.75">
      <c r="C305" s="74"/>
      <c r="D305" s="63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R305" s="13"/>
      <c r="V305" s="57"/>
    </row>
    <row r="306" spans="3:22" ht="12.75">
      <c r="C306" s="74">
        <v>5</v>
      </c>
      <c r="D306" s="63" t="s">
        <v>498</v>
      </c>
      <c r="E306" s="22">
        <v>6</v>
      </c>
      <c r="F306" s="22">
        <v>1</v>
      </c>
      <c r="G306" s="32">
        <v>92</v>
      </c>
      <c r="H306" s="32" t="s">
        <v>388</v>
      </c>
      <c r="I306" s="32"/>
      <c r="J306" s="32"/>
      <c r="K306" s="32"/>
      <c r="L306" s="32"/>
      <c r="M306" s="32"/>
      <c r="N306" s="32"/>
      <c r="O306" s="32"/>
      <c r="R306" s="13"/>
      <c r="V306" s="45"/>
    </row>
    <row r="307" spans="3:22" ht="12.75">
      <c r="C307" s="26">
        <f>E307+G307+I307+K307+M307+O307</f>
        <v>10</v>
      </c>
      <c r="D307" s="27"/>
      <c r="E307" s="59"/>
      <c r="F307" s="59"/>
      <c r="G307" s="28">
        <f>IF(G306="","",_XLL.HEXINDEZ(MID(TEXT(G306,"00"),1,1))+1)</f>
        <v>10</v>
      </c>
      <c r="H307" s="29" t="str">
        <f>IF(H306="","",CONCATENATE(MID(TEXT(G306,"00"),2,1),H306))</f>
        <v>22F</v>
      </c>
      <c r="I307" s="32"/>
      <c r="J307" s="32"/>
      <c r="K307" s="59"/>
      <c r="L307" s="59"/>
      <c r="M307" s="59"/>
      <c r="N307" s="59"/>
      <c r="O307" s="59"/>
      <c r="R307" s="13"/>
      <c r="V307" s="57"/>
    </row>
    <row r="308" spans="3:22" ht="12.75">
      <c r="C308" s="74" t="s">
        <v>28</v>
      </c>
      <c r="D308" s="75">
        <v>0</v>
      </c>
      <c r="E308" s="134" t="s">
        <v>502</v>
      </c>
      <c r="F308" s="134" t="s">
        <v>502</v>
      </c>
      <c r="G308" s="134">
        <v>0</v>
      </c>
      <c r="H308" s="95" t="s">
        <v>30</v>
      </c>
      <c r="I308" s="101">
        <v>0</v>
      </c>
      <c r="J308" s="101">
        <v>0</v>
      </c>
      <c r="K308" s="101">
        <v>0</v>
      </c>
      <c r="L308" s="101" t="s">
        <v>394</v>
      </c>
      <c r="M308" s="133">
        <v>34</v>
      </c>
      <c r="N308" s="134">
        <v>3</v>
      </c>
      <c r="O308" s="32"/>
      <c r="R308" s="13"/>
      <c r="V308" s="57"/>
    </row>
    <row r="309" spans="3:18" ht="12.75">
      <c r="C309" s="62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32"/>
      <c r="R309" s="13"/>
    </row>
    <row r="310" spans="3:22" ht="12.75">
      <c r="C310" s="62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32"/>
      <c r="R310" s="13"/>
      <c r="V310" s="45"/>
    </row>
    <row r="311" spans="3:22" ht="12.75">
      <c r="C311" s="82"/>
      <c r="D311" s="63"/>
      <c r="E311" s="27"/>
      <c r="F311" s="27"/>
      <c r="G311" s="27"/>
      <c r="H311" s="27"/>
      <c r="I311" s="32"/>
      <c r="J311" s="32"/>
      <c r="K311" s="32"/>
      <c r="L311" s="32"/>
      <c r="M311" s="32"/>
      <c r="N311" s="32"/>
      <c r="O311" s="32"/>
      <c r="R311" s="13"/>
      <c r="V311" s="57"/>
    </row>
    <row r="312" spans="3:22" ht="12.75">
      <c r="C312" s="82"/>
      <c r="D312" s="63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R312" s="13"/>
      <c r="V312" s="45"/>
    </row>
    <row r="313" spans="3:22" ht="12.75">
      <c r="C313" s="82"/>
      <c r="D313" s="63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R313" s="13"/>
      <c r="V313" s="57"/>
    </row>
    <row r="314" spans="3:22" ht="12.75">
      <c r="C314" s="82"/>
      <c r="D314" s="63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R314" s="13"/>
      <c r="V314" s="45"/>
    </row>
    <row r="315" spans="3:22" ht="12.75">
      <c r="C315" s="82"/>
      <c r="D315" s="63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R315" s="13"/>
      <c r="V315" s="57"/>
    </row>
    <row r="316" spans="3:22" ht="12.75">
      <c r="C316" s="74"/>
      <c r="D316" s="63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R316" s="13"/>
      <c r="V316" s="45"/>
    </row>
    <row r="317" spans="3:22" ht="12.75">
      <c r="C317" s="74"/>
      <c r="D317" s="63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R317" s="13"/>
      <c r="V317" s="57"/>
    </row>
    <row r="318" spans="3:22" ht="12.75">
      <c r="C318" s="74">
        <v>5</v>
      </c>
      <c r="D318" s="63">
        <v>31</v>
      </c>
      <c r="E318" s="22">
        <v>6</v>
      </c>
      <c r="F318" s="22">
        <v>1</v>
      </c>
      <c r="G318" s="32">
        <v>22</v>
      </c>
      <c r="H318" s="32">
        <v>39</v>
      </c>
      <c r="I318" s="32"/>
      <c r="J318" s="32"/>
      <c r="K318" s="32"/>
      <c r="L318" s="32"/>
      <c r="M318" s="32"/>
      <c r="N318" s="32"/>
      <c r="O318" s="32"/>
      <c r="R318" s="13"/>
      <c r="V318" s="45"/>
    </row>
    <row r="319" spans="3:22" ht="12.75">
      <c r="C319" s="26">
        <f>E319+G319+I319+K319+M319+O319</f>
        <v>3</v>
      </c>
      <c r="D319" s="27"/>
      <c r="E319" s="59"/>
      <c r="F319" s="59"/>
      <c r="G319" s="28">
        <f>IF(G318="","",_XLL.HEXINDEZ(MID(TEXT(G318,"00"),1,1))+1)</f>
        <v>3</v>
      </c>
      <c r="H319" s="29" t="str">
        <f>IF(H318="","",CONCATENATE(MID(TEXT(G318,"00"),2,1),H318))</f>
        <v>239</v>
      </c>
      <c r="I319" s="32"/>
      <c r="J319" s="32"/>
      <c r="K319" s="59"/>
      <c r="L319" s="59"/>
      <c r="M319" s="59"/>
      <c r="N319" s="59"/>
      <c r="O319" s="59"/>
      <c r="R319" s="13"/>
      <c r="V319" s="57"/>
    </row>
    <row r="320" spans="3:22" ht="12.75">
      <c r="C320" s="74">
        <v>4</v>
      </c>
      <c r="D320" s="75">
        <v>0</v>
      </c>
      <c r="E320" s="134" t="s">
        <v>502</v>
      </c>
      <c r="F320" s="134" t="s">
        <v>502</v>
      </c>
      <c r="G320" s="134">
        <v>0</v>
      </c>
      <c r="H320" s="32"/>
      <c r="I320" s="32"/>
      <c r="J320" s="32"/>
      <c r="K320" s="32"/>
      <c r="L320" s="32"/>
      <c r="M320" s="32"/>
      <c r="N320" s="32"/>
      <c r="O320" s="32"/>
      <c r="R320" s="13"/>
      <c r="V320" s="57"/>
    </row>
    <row r="321" spans="3:18" ht="12.75">
      <c r="C321" s="74"/>
      <c r="D321" s="63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R321" s="13"/>
    </row>
    <row r="322" spans="3:22" ht="12.75">
      <c r="C322" s="74"/>
      <c r="D322" s="63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R322" s="13"/>
      <c r="V322" s="45"/>
    </row>
    <row r="323" spans="3:22" ht="12.75">
      <c r="C323" s="82"/>
      <c r="D323" s="63"/>
      <c r="E323" s="27"/>
      <c r="F323" s="27"/>
      <c r="G323" s="27"/>
      <c r="H323" s="27"/>
      <c r="I323" s="32"/>
      <c r="J323" s="32"/>
      <c r="K323" s="32"/>
      <c r="L323" s="32"/>
      <c r="M323" s="32"/>
      <c r="N323" s="32"/>
      <c r="O323" s="32"/>
      <c r="R323" s="117"/>
      <c r="V323" s="57"/>
    </row>
    <row r="324" spans="3:22" ht="12.75">
      <c r="C324" s="82"/>
      <c r="D324" s="63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R324" s="13"/>
      <c r="V324" s="45"/>
    </row>
    <row r="325" spans="1:30" s="53" customFormat="1" ht="12.75">
      <c r="A325" s="47" t="s">
        <v>565</v>
      </c>
      <c r="B325" s="48"/>
      <c r="C325" s="60"/>
      <c r="D325" s="61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130"/>
      <c r="R325" s="48" t="s">
        <v>50</v>
      </c>
      <c r="S325" s="52"/>
      <c r="T325" s="52"/>
      <c r="U325" s="54"/>
      <c r="V325" s="138"/>
      <c r="W325" s="52"/>
      <c r="X325" s="52"/>
      <c r="Y325" s="52"/>
      <c r="Z325" s="52"/>
      <c r="AA325" s="52"/>
      <c r="AB325" s="52"/>
      <c r="AC325" s="52"/>
      <c r="AD325" s="52"/>
    </row>
    <row r="326" spans="1:22" ht="12.75">
      <c r="A326" s="3" t="s">
        <v>41</v>
      </c>
      <c r="B326" s="6" t="s">
        <v>43</v>
      </c>
      <c r="C326" s="62">
        <v>3</v>
      </c>
      <c r="D326" s="59" t="s">
        <v>242</v>
      </c>
      <c r="E326" s="59" t="s">
        <v>152</v>
      </c>
      <c r="F326" s="59">
        <v>48</v>
      </c>
      <c r="G326" s="59"/>
      <c r="H326" s="59"/>
      <c r="I326" s="59"/>
      <c r="J326" s="59"/>
      <c r="K326" s="59"/>
      <c r="L326" s="59"/>
      <c r="M326" s="59"/>
      <c r="N326" s="59"/>
      <c r="O326" s="32"/>
      <c r="R326" s="13">
        <v>1</v>
      </c>
      <c r="V326" s="45"/>
    </row>
    <row r="327" spans="3:22" ht="12.75">
      <c r="C327" s="62" t="s">
        <v>44</v>
      </c>
      <c r="D327" s="59">
        <v>0</v>
      </c>
      <c r="E327" s="59" t="s">
        <v>283</v>
      </c>
      <c r="F327" s="59">
        <v>48</v>
      </c>
      <c r="G327" s="59" t="s">
        <v>566</v>
      </c>
      <c r="H327" s="59">
        <v>9</v>
      </c>
      <c r="I327" s="59">
        <v>50</v>
      </c>
      <c r="J327" s="59" t="s">
        <v>263</v>
      </c>
      <c r="K327" s="59" t="s">
        <v>263</v>
      </c>
      <c r="L327" s="59" t="s">
        <v>263</v>
      </c>
      <c r="M327" s="59" t="s">
        <v>567</v>
      </c>
      <c r="N327" s="59" t="s">
        <v>557</v>
      </c>
      <c r="O327" s="32" t="s">
        <v>74</v>
      </c>
      <c r="P327" s="113" t="s">
        <v>168</v>
      </c>
      <c r="R327" s="13">
        <v>2</v>
      </c>
      <c r="V327" s="57"/>
    </row>
    <row r="328" spans="3:22" ht="12.75">
      <c r="C328" s="82"/>
      <c r="D328" s="139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R328" s="13">
        <v>3</v>
      </c>
      <c r="V328" s="45"/>
    </row>
    <row r="329" spans="3:22" ht="12.75">
      <c r="C329" s="74">
        <v>3</v>
      </c>
      <c r="D329" s="63">
        <v>90</v>
      </c>
      <c r="E329" s="32" t="s">
        <v>152</v>
      </c>
      <c r="F329" s="32">
        <v>54</v>
      </c>
      <c r="G329" s="32"/>
      <c r="H329" s="32"/>
      <c r="I329" s="32"/>
      <c r="J329" s="32"/>
      <c r="K329" s="32"/>
      <c r="L329" s="32"/>
      <c r="M329" s="32"/>
      <c r="N329" s="32"/>
      <c r="O329" s="32"/>
      <c r="R329" s="13">
        <v>4</v>
      </c>
      <c r="S329"/>
      <c r="V329" s="57"/>
    </row>
    <row r="330" spans="1:22" ht="12.75">
      <c r="A330" s="3"/>
      <c r="C330" s="74" t="s">
        <v>44</v>
      </c>
      <c r="D330" s="63">
        <v>0</v>
      </c>
      <c r="E330" s="32" t="s">
        <v>568</v>
      </c>
      <c r="F330" s="32" t="s">
        <v>557</v>
      </c>
      <c r="G330" s="32" t="s">
        <v>557</v>
      </c>
      <c r="H330" s="32" t="s">
        <v>521</v>
      </c>
      <c r="I330" s="32">
        <v>9</v>
      </c>
      <c r="J330" s="32" t="s">
        <v>480</v>
      </c>
      <c r="K330" s="32">
        <v>48</v>
      </c>
      <c r="L330" s="32" t="s">
        <v>566</v>
      </c>
      <c r="M330" s="32" t="s">
        <v>253</v>
      </c>
      <c r="N330" s="32">
        <v>10</v>
      </c>
      <c r="O330" s="32" t="s">
        <v>342</v>
      </c>
      <c r="P330" s="113" t="s">
        <v>342</v>
      </c>
      <c r="R330" s="13">
        <v>5</v>
      </c>
      <c r="S330"/>
      <c r="V330" s="45"/>
    </row>
    <row r="331" spans="3:22" ht="12.75">
      <c r="C331" s="62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R331" s="13">
        <v>6</v>
      </c>
      <c r="S331"/>
      <c r="V331" s="45"/>
    </row>
    <row r="332" spans="3:22" ht="12.75">
      <c r="C332" s="62">
        <v>3</v>
      </c>
      <c r="D332" s="59" t="s">
        <v>256</v>
      </c>
      <c r="E332" s="59" t="s">
        <v>152</v>
      </c>
      <c r="F332" s="59">
        <v>60</v>
      </c>
      <c r="G332" s="59"/>
      <c r="H332" s="59"/>
      <c r="I332" s="59"/>
      <c r="J332" s="59"/>
      <c r="K332" s="59"/>
      <c r="L332" s="59"/>
      <c r="M332" s="59"/>
      <c r="N332" s="59"/>
      <c r="O332" s="59"/>
      <c r="R332" s="13">
        <v>7</v>
      </c>
      <c r="S332"/>
      <c r="V332" s="57"/>
    </row>
    <row r="333" spans="3:19" ht="12.75">
      <c r="C333" s="62" t="s">
        <v>44</v>
      </c>
      <c r="D333" s="59">
        <v>0</v>
      </c>
      <c r="E333" s="59" t="s">
        <v>342</v>
      </c>
      <c r="F333" s="59" t="s">
        <v>284</v>
      </c>
      <c r="G333" s="59" t="s">
        <v>569</v>
      </c>
      <c r="H333" s="59" t="s">
        <v>26</v>
      </c>
      <c r="I333" s="59" t="s">
        <v>555</v>
      </c>
      <c r="J333" s="59" t="s">
        <v>48</v>
      </c>
      <c r="K333" s="59" t="s">
        <v>570</v>
      </c>
      <c r="L333" s="59" t="s">
        <v>570</v>
      </c>
      <c r="M333" s="59" t="s">
        <v>521</v>
      </c>
      <c r="N333" s="59">
        <v>74</v>
      </c>
      <c r="O333" s="59" t="s">
        <v>502</v>
      </c>
      <c r="P333" s="113">
        <v>48</v>
      </c>
      <c r="R333" s="13">
        <v>8</v>
      </c>
      <c r="S333"/>
    </row>
    <row r="334" spans="3:22" ht="12.75">
      <c r="C334" s="62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R334" s="117"/>
      <c r="S334"/>
      <c r="V334" s="45"/>
    </row>
    <row r="335" spans="3:22" ht="12.75">
      <c r="C335" s="62">
        <v>3</v>
      </c>
      <c r="D335" s="59" t="s">
        <v>479</v>
      </c>
      <c r="E335" s="59" t="s">
        <v>152</v>
      </c>
      <c r="F335" s="59" t="s">
        <v>251</v>
      </c>
      <c r="G335" s="59"/>
      <c r="H335" s="59"/>
      <c r="I335" s="59"/>
      <c r="J335" s="59"/>
      <c r="K335" s="59"/>
      <c r="L335" s="59"/>
      <c r="M335" s="59"/>
      <c r="N335" s="59"/>
      <c r="O335" s="59"/>
      <c r="R335" s="117"/>
      <c r="S335"/>
      <c r="V335" s="57"/>
    </row>
    <row r="336" spans="3:22" ht="12.75">
      <c r="C336" s="62" t="s">
        <v>44</v>
      </c>
      <c r="D336" s="59">
        <v>0</v>
      </c>
      <c r="E336" s="59" t="s">
        <v>566</v>
      </c>
      <c r="F336" s="59" t="s">
        <v>30</v>
      </c>
      <c r="G336" s="59">
        <v>40</v>
      </c>
      <c r="H336" s="59" t="s">
        <v>235</v>
      </c>
      <c r="I336" s="59" t="s">
        <v>235</v>
      </c>
      <c r="J336" s="59" t="s">
        <v>261</v>
      </c>
      <c r="K336" s="59" t="s">
        <v>382</v>
      </c>
      <c r="L336" s="59" t="s">
        <v>568</v>
      </c>
      <c r="M336" s="59" t="s">
        <v>95</v>
      </c>
      <c r="N336" s="59" t="s">
        <v>168</v>
      </c>
      <c r="O336" s="59" t="s">
        <v>129</v>
      </c>
      <c r="P336" s="113" t="s">
        <v>277</v>
      </c>
      <c r="R336" s="117"/>
      <c r="S336"/>
      <c r="V336" s="45"/>
    </row>
    <row r="337" spans="3:22" ht="12.75">
      <c r="C337" s="82"/>
      <c r="D337" s="63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R337" s="13"/>
      <c r="S337"/>
      <c r="V337" s="57"/>
    </row>
    <row r="338" spans="3:22" ht="12.75">
      <c r="C338" s="82">
        <v>5</v>
      </c>
      <c r="D338" s="63">
        <v>9</v>
      </c>
      <c r="E338" s="32">
        <v>22</v>
      </c>
      <c r="F338" s="32">
        <v>78</v>
      </c>
      <c r="G338" s="32">
        <v>2</v>
      </c>
      <c r="H338" s="32">
        <v>45</v>
      </c>
      <c r="I338" s="32"/>
      <c r="J338" s="32"/>
      <c r="K338" s="32"/>
      <c r="L338" s="32"/>
      <c r="M338" s="32"/>
      <c r="N338" s="32"/>
      <c r="O338" s="32"/>
      <c r="R338" s="13"/>
      <c r="S338"/>
      <c r="V338" s="45"/>
    </row>
    <row r="339" spans="3:22" ht="12.75">
      <c r="C339" s="82">
        <v>5</v>
      </c>
      <c r="D339" s="63">
        <v>0</v>
      </c>
      <c r="E339" s="32" t="s">
        <v>277</v>
      </c>
      <c r="F339" s="32">
        <v>64</v>
      </c>
      <c r="G339" s="32">
        <v>67</v>
      </c>
      <c r="H339" s="32">
        <v>52</v>
      </c>
      <c r="I339" s="32"/>
      <c r="J339" s="32"/>
      <c r="K339" s="32"/>
      <c r="L339" s="32"/>
      <c r="M339" s="32"/>
      <c r="N339" s="32"/>
      <c r="O339" s="32"/>
      <c r="R339" s="13"/>
      <c r="S339"/>
      <c r="V339" s="57"/>
    </row>
    <row r="340" spans="3:22" ht="12.75">
      <c r="C340" s="74"/>
      <c r="D340" s="63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R340" s="13"/>
      <c r="S340"/>
      <c r="V340" s="45"/>
    </row>
    <row r="341" spans="3:22" ht="12.75">
      <c r="C341" s="74"/>
      <c r="D341" s="63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R341" s="117"/>
      <c r="S341"/>
      <c r="V341" s="57"/>
    </row>
    <row r="342" spans="3:22" ht="12.75">
      <c r="C342" s="74"/>
      <c r="D342" s="63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R342" s="117"/>
      <c r="S342"/>
      <c r="V342" s="45"/>
    </row>
    <row r="343" spans="3:22" ht="12.75">
      <c r="C343" s="74"/>
      <c r="D343" s="63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R343" s="117"/>
      <c r="S343"/>
      <c r="V343" s="57"/>
    </row>
    <row r="344" spans="3:22" ht="12.75">
      <c r="C344" s="74"/>
      <c r="D344" s="63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R344" s="13"/>
      <c r="S344"/>
      <c r="V344" s="57"/>
    </row>
    <row r="345" spans="3:19" ht="12.75">
      <c r="C345" s="74"/>
      <c r="D345" s="63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R345" s="13"/>
      <c r="S345"/>
    </row>
    <row r="346" spans="3:22" ht="12.75">
      <c r="C346" s="74"/>
      <c r="D346" s="63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R346" s="13"/>
      <c r="V346" s="45"/>
    </row>
    <row r="347" spans="3:22" ht="12.75">
      <c r="C347" s="82"/>
      <c r="D347" s="63"/>
      <c r="E347" s="27"/>
      <c r="F347" s="27"/>
      <c r="G347" s="27"/>
      <c r="H347" s="27"/>
      <c r="I347" s="32"/>
      <c r="J347" s="32"/>
      <c r="K347" s="32"/>
      <c r="L347" s="32"/>
      <c r="M347" s="32"/>
      <c r="N347" s="32"/>
      <c r="O347" s="32"/>
      <c r="R347" s="13"/>
      <c r="V347" s="57"/>
    </row>
    <row r="348" spans="3:22" ht="12.75">
      <c r="C348" s="82"/>
      <c r="D348" s="63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R348" s="13"/>
      <c r="V348" s="45"/>
    </row>
    <row r="349" spans="3:22" ht="12.75">
      <c r="C349" s="82"/>
      <c r="D349" s="63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R349" s="13"/>
      <c r="V349" s="57"/>
    </row>
    <row r="350" spans="3:22" ht="12.75">
      <c r="C350" s="82"/>
      <c r="D350" s="63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R350" s="13"/>
      <c r="V350" s="45"/>
    </row>
    <row r="351" spans="3:22" ht="12.75">
      <c r="C351" s="82"/>
      <c r="D351" s="63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R351" s="13"/>
      <c r="V351" s="57"/>
    </row>
    <row r="352" spans="3:22" ht="12.75">
      <c r="C352" s="74"/>
      <c r="D352" s="63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R352" s="13"/>
      <c r="V352" s="45"/>
    </row>
    <row r="353" spans="3:22" ht="12.75">
      <c r="C353" s="74"/>
      <c r="D353" s="63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R353" s="13"/>
      <c r="V353" s="57"/>
    </row>
    <row r="354" spans="3:22" ht="12.75">
      <c r="C354" s="74"/>
      <c r="D354" s="63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R354" s="13"/>
      <c r="V354" s="45"/>
    </row>
    <row r="355" spans="3:22" ht="12.75">
      <c r="C355" s="74"/>
      <c r="D355" s="63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R355" s="13"/>
      <c r="V355" s="57"/>
    </row>
    <row r="356" spans="3:22" ht="12.75">
      <c r="C356" s="74"/>
      <c r="D356" s="63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R356" s="13"/>
      <c r="V356" s="57"/>
    </row>
    <row r="357" spans="3:18" ht="12.75">
      <c r="C357" s="74"/>
      <c r="D357" s="63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R357" s="13"/>
    </row>
    <row r="358" spans="3:22" ht="12.75">
      <c r="C358" s="74"/>
      <c r="D358" s="63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R358" s="13"/>
      <c r="V358" s="45"/>
    </row>
    <row r="359" spans="3:22" ht="12.75">
      <c r="C359" s="82"/>
      <c r="D359" s="63"/>
      <c r="E359" s="27"/>
      <c r="F359" s="27"/>
      <c r="G359" s="27"/>
      <c r="H359" s="27"/>
      <c r="I359" s="32"/>
      <c r="J359" s="32"/>
      <c r="K359" s="32"/>
      <c r="L359" s="32"/>
      <c r="M359" s="32"/>
      <c r="N359" s="32"/>
      <c r="O359" s="32"/>
      <c r="R359" s="13"/>
      <c r="V359" s="57"/>
    </row>
    <row r="360" spans="3:22" ht="12.75">
      <c r="C360" s="82"/>
      <c r="D360" s="63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R360" s="13"/>
      <c r="V360" s="45"/>
    </row>
    <row r="361" spans="3:22" ht="12.75">
      <c r="C361" s="82"/>
      <c r="D361" s="63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R361" s="13"/>
      <c r="V361" s="57"/>
    </row>
    <row r="362" spans="3:22" ht="12.75">
      <c r="C362" s="82"/>
      <c r="D362" s="63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R362" s="13"/>
      <c r="V362" s="45"/>
    </row>
    <row r="363" spans="3:22" ht="12.75">
      <c r="C363" s="82"/>
      <c r="D363" s="63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R363" s="13"/>
      <c r="V363" s="57"/>
    </row>
    <row r="364" spans="3:22" ht="12.75">
      <c r="C364" s="74"/>
      <c r="D364" s="63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R364" s="13"/>
      <c r="V364" s="45"/>
    </row>
    <row r="365" spans="3:22" ht="12.75">
      <c r="C365" s="74"/>
      <c r="D365" s="63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R365" s="13"/>
      <c r="V365" s="57"/>
    </row>
    <row r="366" spans="3:22" ht="12.75">
      <c r="C366" s="74"/>
      <c r="D366" s="63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R366" s="13"/>
      <c r="V366" s="45"/>
    </row>
    <row r="367" spans="3:22" ht="12.75">
      <c r="C367" s="74"/>
      <c r="D367" s="63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R367" s="13"/>
      <c r="V367" s="57"/>
    </row>
    <row r="368" spans="3:22" ht="12.75">
      <c r="C368" s="74"/>
      <c r="D368" s="63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R368" s="13"/>
      <c r="V368" s="57"/>
    </row>
    <row r="369" spans="3:18" ht="12.75">
      <c r="C369" s="74"/>
      <c r="D369" s="63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R369" s="13"/>
    </row>
    <row r="370" spans="3:22" ht="12.75">
      <c r="C370" s="74"/>
      <c r="D370" s="63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R370" s="13"/>
      <c r="V370" s="45"/>
    </row>
    <row r="371" spans="3:22" ht="12.75">
      <c r="C371" s="82"/>
      <c r="D371" s="63"/>
      <c r="E371" s="27"/>
      <c r="F371" s="27"/>
      <c r="G371" s="27"/>
      <c r="H371" s="27"/>
      <c r="I371" s="32"/>
      <c r="J371" s="32"/>
      <c r="K371" s="32"/>
      <c r="L371" s="32"/>
      <c r="M371" s="32"/>
      <c r="N371" s="32"/>
      <c r="O371" s="32"/>
      <c r="R371" s="13"/>
      <c r="V371" s="57"/>
    </row>
    <row r="372" spans="3:22" ht="12.75">
      <c r="C372" s="82"/>
      <c r="D372" s="63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R372" s="13"/>
      <c r="V372" s="45"/>
    </row>
    <row r="373" spans="3:22" ht="12.75">
      <c r="C373" s="82"/>
      <c r="D373" s="63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R373" s="13"/>
      <c r="V373" s="57"/>
    </row>
    <row r="374" spans="3:22" ht="12.75">
      <c r="C374" s="82"/>
      <c r="D374" s="63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R374" s="13"/>
      <c r="V374" s="45"/>
    </row>
    <row r="375" spans="3:22" ht="12.75">
      <c r="C375" s="82"/>
      <c r="D375" s="63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R375" s="13"/>
      <c r="V375" s="57"/>
    </row>
    <row r="376" spans="3:22" ht="12.75">
      <c r="C376" s="74"/>
      <c r="D376" s="63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R376" s="13"/>
      <c r="V376" s="45"/>
    </row>
    <row r="377" spans="3:22" ht="12.75">
      <c r="C377" s="74"/>
      <c r="D377" s="63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R377" s="13"/>
      <c r="V377" s="57"/>
    </row>
    <row r="378" spans="3:22" ht="12.75">
      <c r="C378" s="74"/>
      <c r="D378" s="63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R378" s="13"/>
      <c r="V378" s="45"/>
    </row>
    <row r="379" spans="3:22" ht="12.75">
      <c r="C379" s="74"/>
      <c r="D379" s="63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R379" s="13"/>
      <c r="V379" s="57"/>
    </row>
    <row r="380" spans="3:22" ht="12.75">
      <c r="C380" s="74"/>
      <c r="D380" s="63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R380" s="13"/>
      <c r="V380" s="57"/>
    </row>
    <row r="381" spans="3:18" ht="12.75">
      <c r="C381" s="74"/>
      <c r="D381" s="63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R381" s="13"/>
    </row>
    <row r="382" spans="3:22" ht="12.75">
      <c r="C382" s="74"/>
      <c r="D382" s="63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R382" s="13"/>
      <c r="V382" s="45"/>
    </row>
    <row r="383" spans="3:22" ht="12.75">
      <c r="C383" s="82"/>
      <c r="D383" s="63"/>
      <c r="E383" s="27"/>
      <c r="F383" s="27"/>
      <c r="G383" s="27"/>
      <c r="H383" s="27"/>
      <c r="I383" s="32"/>
      <c r="J383" s="32"/>
      <c r="K383" s="32"/>
      <c r="L383" s="32"/>
      <c r="M383" s="32"/>
      <c r="N383" s="32"/>
      <c r="O383" s="32"/>
      <c r="R383" s="13"/>
      <c r="V383" s="57"/>
    </row>
    <row r="384" spans="3:22" ht="12.75">
      <c r="C384" s="82"/>
      <c r="D384" s="63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R384" s="13"/>
      <c r="V384" s="45"/>
    </row>
    <row r="385" spans="3:22" ht="12.75">
      <c r="C385" s="82"/>
      <c r="D385" s="63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R385" s="13"/>
      <c r="V385" s="57"/>
    </row>
    <row r="386" spans="3:22" ht="12.75">
      <c r="C386" s="82"/>
      <c r="D386" s="63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R386" s="13"/>
      <c r="V386" s="45"/>
    </row>
    <row r="387" spans="3:22" ht="12.75">
      <c r="C387" s="82"/>
      <c r="D387" s="63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R387" s="13"/>
      <c r="V387" s="57"/>
    </row>
    <row r="388" spans="3:22" ht="12.75">
      <c r="C388" s="74"/>
      <c r="D388" s="63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R388" s="13"/>
      <c r="V388" s="45"/>
    </row>
    <row r="389" spans="3:22" ht="12.75">
      <c r="C389" s="74"/>
      <c r="D389" s="63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R389" s="13"/>
      <c r="V389" s="57"/>
    </row>
    <row r="390" spans="3:22" ht="12.75">
      <c r="C390" s="74"/>
      <c r="D390" s="63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R390" s="13"/>
      <c r="V390" s="45"/>
    </row>
    <row r="391" spans="3:22" ht="12.75">
      <c r="C391" s="74"/>
      <c r="D391" s="63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R391" s="13"/>
      <c r="V391" s="57"/>
    </row>
    <row r="392" spans="3:22" ht="12.75">
      <c r="C392" s="74"/>
      <c r="D392" s="63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R392" s="13"/>
      <c r="V392" s="57"/>
    </row>
    <row r="393" spans="3:18" ht="12.75">
      <c r="C393" s="74"/>
      <c r="D393" s="63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R393" s="13"/>
    </row>
    <row r="394" spans="3:22" ht="12.75">
      <c r="C394" s="74"/>
      <c r="D394" s="63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R394" s="13"/>
      <c r="V394" s="45"/>
    </row>
    <row r="395" spans="3:22" ht="12.75">
      <c r="C395" s="82"/>
      <c r="D395" s="63"/>
      <c r="E395" s="27"/>
      <c r="F395" s="27"/>
      <c r="G395" s="27"/>
      <c r="H395" s="27"/>
      <c r="I395" s="32"/>
      <c r="J395" s="32"/>
      <c r="K395" s="32"/>
      <c r="L395" s="32"/>
      <c r="M395" s="32"/>
      <c r="N395" s="32"/>
      <c r="O395" s="32"/>
      <c r="R395" s="13"/>
      <c r="V395" s="57"/>
    </row>
    <row r="396" spans="3:22" ht="12.75">
      <c r="C396" s="82"/>
      <c r="D396" s="63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R396" s="13"/>
      <c r="V396" s="45"/>
    </row>
    <row r="397" spans="3:22" ht="12.75">
      <c r="C397" s="82"/>
      <c r="D397" s="63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R397" s="13"/>
      <c r="V397" s="57"/>
    </row>
    <row r="398" spans="3:22" ht="12.75">
      <c r="C398" s="82"/>
      <c r="D398" s="63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R398" s="13"/>
      <c r="V398" s="45"/>
    </row>
    <row r="399" spans="3:22" ht="12.75">
      <c r="C399" s="82"/>
      <c r="D399" s="63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R399" s="13"/>
      <c r="V399" s="57"/>
    </row>
    <row r="400" spans="3:22" ht="12.75">
      <c r="C400" s="74"/>
      <c r="D400" s="63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R400" s="13"/>
      <c r="V400" s="45"/>
    </row>
    <row r="401" spans="3:22" ht="12.75">
      <c r="C401" s="74"/>
      <c r="D401" s="63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R401" s="13"/>
      <c r="V401" s="57"/>
    </row>
    <row r="402" spans="3:22" ht="12.75">
      <c r="C402" s="74"/>
      <c r="D402" s="63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R402" s="13"/>
      <c r="V402" s="45"/>
    </row>
    <row r="403" spans="3:22" ht="12.75">
      <c r="C403" s="74"/>
      <c r="D403" s="63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R403" s="13"/>
      <c r="V403" s="57"/>
    </row>
    <row r="404" spans="3:22" ht="12.75">
      <c r="C404" s="74"/>
      <c r="D404" s="63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R404" s="13"/>
      <c r="V404" s="57"/>
    </row>
    <row r="405" spans="3:18" ht="12.75">
      <c r="C405" s="74"/>
      <c r="D405" s="63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R405" s="13"/>
    </row>
    <row r="406" spans="3:22" ht="12.75">
      <c r="C406" s="74"/>
      <c r="D406" s="63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R406" s="13"/>
      <c r="V406" s="57"/>
    </row>
    <row r="407" spans="3:22" ht="12.75">
      <c r="C407" s="74"/>
      <c r="D407" s="63"/>
      <c r="E407" s="27"/>
      <c r="F407" s="27"/>
      <c r="G407" s="27"/>
      <c r="H407" s="27"/>
      <c r="I407" s="32"/>
      <c r="J407" s="32"/>
      <c r="K407" s="32"/>
      <c r="L407" s="32"/>
      <c r="M407" s="32"/>
      <c r="N407" s="32"/>
      <c r="O407" s="32"/>
      <c r="R407" s="13"/>
      <c r="V407" s="57"/>
    </row>
    <row r="408" spans="3:22" ht="12.75">
      <c r="C408" s="82"/>
      <c r="D408" s="63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R408" s="13"/>
      <c r="V408" s="45"/>
    </row>
    <row r="409" spans="3:22" ht="12.75">
      <c r="C409" s="82"/>
      <c r="D409" s="63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R409" s="13"/>
      <c r="V409" s="57"/>
    </row>
    <row r="410" spans="3:22" ht="12.75">
      <c r="C410" s="74"/>
      <c r="D410" s="63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R410" s="13"/>
      <c r="V410" s="45"/>
    </row>
    <row r="411" spans="3:22" ht="12.75">
      <c r="C411" s="74"/>
      <c r="D411" s="63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R411" s="13"/>
      <c r="V411" s="57"/>
    </row>
    <row r="412" spans="3:22" ht="12.75">
      <c r="C412" s="74"/>
      <c r="D412" s="63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R412" s="13"/>
      <c r="V412" s="57"/>
    </row>
    <row r="413" spans="3:22" ht="12.75">
      <c r="C413" s="74"/>
      <c r="D413" s="63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R413" s="13"/>
      <c r="V413" s="57"/>
    </row>
    <row r="414" spans="3:18" ht="12.75">
      <c r="C414" s="74"/>
      <c r="D414" s="63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R414" s="13"/>
    </row>
    <row r="415" spans="3:18" ht="12.75">
      <c r="C415" s="74"/>
      <c r="D415" s="63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R415" s="13"/>
    </row>
    <row r="416" spans="3:18" ht="12.75">
      <c r="C416" s="74"/>
      <c r="D416" s="63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R416" s="13"/>
    </row>
    <row r="417" spans="3:18" ht="12.75">
      <c r="C417" s="74"/>
      <c r="D417" s="63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R417" s="13"/>
    </row>
    <row r="418" spans="3:18" ht="12.75">
      <c r="C418" s="74"/>
      <c r="D418" s="63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R418" s="13"/>
    </row>
    <row r="419" spans="3:18" ht="12.75">
      <c r="C419" s="74"/>
      <c r="D419" s="63"/>
      <c r="E419" s="27"/>
      <c r="F419" s="27"/>
      <c r="G419" s="27"/>
      <c r="H419" s="27"/>
      <c r="I419" s="32"/>
      <c r="J419" s="32"/>
      <c r="K419" s="32"/>
      <c r="L419" s="32"/>
      <c r="M419" s="32"/>
      <c r="N419" s="32"/>
      <c r="O419" s="32"/>
      <c r="R419" s="13"/>
    </row>
    <row r="420" spans="3:18" ht="12.75">
      <c r="C420" s="74"/>
      <c r="D420" s="63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R420" s="13"/>
    </row>
    <row r="421" spans="3:18" ht="12.75">
      <c r="C421" s="74"/>
      <c r="D421" s="63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R421" s="13"/>
    </row>
    <row r="422" spans="3:18" ht="12.75">
      <c r="C422" s="74"/>
      <c r="D422" s="63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R422" s="13"/>
    </row>
    <row r="423" spans="3:18" ht="12.75">
      <c r="C423" s="74"/>
      <c r="D423" s="63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R423" s="13"/>
    </row>
    <row r="424" spans="3:18" ht="12.75">
      <c r="C424" s="74"/>
      <c r="D424" s="63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R424" s="13"/>
    </row>
    <row r="425" spans="3:18" ht="12.75">
      <c r="C425" s="74"/>
      <c r="D425" s="63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R425" s="13"/>
    </row>
    <row r="426" spans="3:18" ht="12.75">
      <c r="C426" s="74"/>
      <c r="D426" s="63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R426" s="13"/>
    </row>
    <row r="427" spans="3:18" ht="12.75">
      <c r="C427" s="74"/>
      <c r="D427" s="63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R427" s="13"/>
    </row>
    <row r="428" spans="3:18" ht="12.75">
      <c r="C428" s="74"/>
      <c r="D428" s="63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R428" s="13"/>
    </row>
    <row r="429" spans="3:18" ht="12.75">
      <c r="C429" s="74"/>
      <c r="D429" s="63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R429" s="13"/>
    </row>
    <row r="430" spans="1:17" ht="12.75">
      <c r="A430" s="99"/>
      <c r="B430" s="99"/>
      <c r="C430" s="62"/>
      <c r="D430" s="59"/>
      <c r="E430" s="59"/>
      <c r="F430" s="59"/>
      <c r="G430" s="59"/>
      <c r="H430" s="59"/>
      <c r="I430" s="59"/>
      <c r="J430" s="59"/>
      <c r="K430" s="99"/>
      <c r="L430" s="59"/>
      <c r="M430" s="59"/>
      <c r="N430" s="59"/>
      <c r="Q430" s="3"/>
    </row>
    <row r="431" spans="1:23" ht="12.75">
      <c r="A431" s="59"/>
      <c r="B431" s="99"/>
      <c r="C431" s="62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Q431" s="3"/>
      <c r="W431"/>
    </row>
    <row r="432" spans="1:23" ht="12.75">
      <c r="A432" s="59"/>
      <c r="B432" s="99"/>
      <c r="C432" s="62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Q432" s="3"/>
      <c r="W432"/>
    </row>
    <row r="433" spans="1:17" ht="12.75">
      <c r="A433" s="59"/>
      <c r="B433" s="99"/>
      <c r="C433" s="62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Q433" s="3"/>
    </row>
    <row r="434" spans="1:17" ht="12.75">
      <c r="A434" s="59"/>
      <c r="B434" s="99"/>
      <c r="C434" s="62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Q434" s="3"/>
    </row>
    <row r="435" spans="1:17" ht="12.75">
      <c r="A435" s="59"/>
      <c r="B435" s="99"/>
      <c r="C435" s="62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Q435" s="3"/>
    </row>
    <row r="436" spans="1:17" ht="12.75">
      <c r="A436" s="59"/>
      <c r="B436" s="99"/>
      <c r="C436" s="62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Q436" s="3"/>
    </row>
    <row r="437" spans="1:17" ht="12.75">
      <c r="A437" s="59"/>
      <c r="B437" s="99"/>
      <c r="C437" s="62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Q437" s="3"/>
    </row>
    <row r="438" spans="1:17" ht="12.75">
      <c r="A438" s="25"/>
      <c r="B438" s="99"/>
      <c r="C438" s="62"/>
      <c r="D438" s="25"/>
      <c r="E438" s="25"/>
      <c r="F438" s="25"/>
      <c r="G438" s="25"/>
      <c r="H438" s="25"/>
      <c r="I438" s="25"/>
      <c r="J438" s="25"/>
      <c r="K438" s="59"/>
      <c r="L438" s="59"/>
      <c r="M438" s="59"/>
      <c r="N438" s="59"/>
      <c r="Q438" s="3"/>
    </row>
    <row r="439" spans="1:17" ht="12.75">
      <c r="A439" s="25"/>
      <c r="B439" s="99"/>
      <c r="C439" s="62"/>
      <c r="D439" s="25"/>
      <c r="E439" s="25"/>
      <c r="F439" s="25"/>
      <c r="G439" s="25"/>
      <c r="H439" s="25"/>
      <c r="I439" s="25"/>
      <c r="J439" s="25"/>
      <c r="K439" s="59"/>
      <c r="L439" s="59"/>
      <c r="M439" s="59"/>
      <c r="N439" s="59"/>
      <c r="Q439" s="3"/>
    </row>
    <row r="440" spans="1:17" ht="12.75">
      <c r="A440" s="25"/>
      <c r="B440" s="99"/>
      <c r="C440" s="62"/>
      <c r="D440" s="25"/>
      <c r="E440" s="25"/>
      <c r="F440" s="25"/>
      <c r="G440" s="25"/>
      <c r="H440" s="25"/>
      <c r="I440" s="25"/>
      <c r="J440" s="25"/>
      <c r="K440" s="59"/>
      <c r="L440" s="59"/>
      <c r="M440" s="59"/>
      <c r="N440" s="59"/>
      <c r="Q440" s="3"/>
    </row>
    <row r="441" spans="1:17" ht="12.75">
      <c r="A441" s="25"/>
      <c r="B441" s="99"/>
      <c r="C441" s="62"/>
      <c r="D441" s="25"/>
      <c r="E441" s="25"/>
      <c r="F441" s="25"/>
      <c r="G441" s="25"/>
      <c r="H441" s="25"/>
      <c r="I441" s="25"/>
      <c r="J441" s="25"/>
      <c r="K441" s="59"/>
      <c r="L441" s="59"/>
      <c r="M441" s="59"/>
      <c r="N441" s="59"/>
      <c r="Q441" s="3"/>
    </row>
    <row r="442" spans="1:17" ht="12.75">
      <c r="A442" s="3"/>
      <c r="B442" s="5"/>
      <c r="Q442" s="3"/>
    </row>
    <row r="443" spans="1:17" ht="12.75">
      <c r="A443" s="3"/>
      <c r="B443" s="5"/>
      <c r="D443" s="63"/>
      <c r="E443" s="32"/>
      <c r="F443" s="32"/>
      <c r="G443" s="32"/>
      <c r="H443" s="32"/>
      <c r="I443" s="32"/>
      <c r="J443" s="32"/>
      <c r="K443" s="32"/>
      <c r="L443" s="32"/>
      <c r="Q443" s="3"/>
    </row>
    <row r="444" spans="1:17" ht="12.75">
      <c r="A444" s="3"/>
      <c r="B444" s="5"/>
      <c r="D444" s="63"/>
      <c r="E444" s="32"/>
      <c r="F444" s="32"/>
      <c r="G444" s="32"/>
      <c r="H444" s="32"/>
      <c r="I444" s="32"/>
      <c r="J444" s="32"/>
      <c r="K444" s="32"/>
      <c r="L444" s="32"/>
      <c r="Q444" s="3"/>
    </row>
    <row r="445" spans="1:17" ht="12.75">
      <c r="A445" s="3"/>
      <c r="B445" s="5"/>
      <c r="D445" s="63"/>
      <c r="E445" s="32"/>
      <c r="F445" s="32"/>
      <c r="G445" s="32"/>
      <c r="H445" s="32"/>
      <c r="I445" s="32"/>
      <c r="J445" s="32"/>
      <c r="K445" s="32"/>
      <c r="L445" s="32"/>
      <c r="Q445" s="3"/>
    </row>
    <row r="446" spans="1:17" ht="12.75">
      <c r="A446" s="3"/>
      <c r="B446" s="5"/>
      <c r="D446" s="63"/>
      <c r="E446" s="32"/>
      <c r="F446" s="32"/>
      <c r="G446" s="32"/>
      <c r="H446" s="32"/>
      <c r="I446" s="32"/>
      <c r="J446" s="32"/>
      <c r="K446" s="32"/>
      <c r="L446" s="32"/>
      <c r="Q446" s="3"/>
    </row>
    <row r="447" spans="1:17" ht="12.75">
      <c r="A447" s="3"/>
      <c r="B447" s="5"/>
      <c r="D447" s="63"/>
      <c r="E447" s="32"/>
      <c r="F447" s="32"/>
      <c r="G447" s="32"/>
      <c r="H447" s="32"/>
      <c r="I447" s="32"/>
      <c r="J447" s="32"/>
      <c r="K447" s="32"/>
      <c r="L447" s="32"/>
      <c r="Q447" s="3"/>
    </row>
    <row r="448" spans="1:17" ht="12.75">
      <c r="A448" s="3"/>
      <c r="B448" s="5"/>
      <c r="Q448" s="3"/>
    </row>
    <row r="449" spans="1:17" ht="12.75">
      <c r="A449" s="3"/>
      <c r="B449" s="5"/>
      <c r="Q449" s="3"/>
    </row>
    <row r="450" spans="1:17" ht="12.75">
      <c r="A450" s="3"/>
      <c r="B450" s="5"/>
      <c r="Q450" s="3"/>
    </row>
    <row r="451" spans="1:17" ht="12.75">
      <c r="A451" s="3"/>
      <c r="B451" s="5"/>
      <c r="Q451" s="3"/>
    </row>
    <row r="452" spans="1:17" ht="12.75">
      <c r="A452" s="3"/>
      <c r="B452" s="5"/>
      <c r="Q452" s="3"/>
    </row>
    <row r="453" spans="1:17" ht="12.75">
      <c r="A453" s="3"/>
      <c r="B453" s="5"/>
      <c r="Q453" s="3"/>
    </row>
    <row r="454" spans="1:17" ht="12.75">
      <c r="A454" s="3"/>
      <c r="B454" s="5"/>
      <c r="Q454" s="3"/>
    </row>
    <row r="455" spans="1:17" ht="12.75">
      <c r="A455" s="3"/>
      <c r="B455" s="5"/>
      <c r="Q455" s="3"/>
    </row>
    <row r="456" spans="1:17" ht="12.75">
      <c r="A456" s="3"/>
      <c r="B456" s="5"/>
      <c r="Q456" s="3"/>
    </row>
    <row r="457" spans="1:17" ht="12.75">
      <c r="A457" s="3"/>
      <c r="B457" s="5"/>
      <c r="Q457" s="3"/>
    </row>
    <row r="458" spans="1:17" ht="12.75">
      <c r="A458" s="3"/>
      <c r="B458" s="5"/>
      <c r="Q458" s="3"/>
    </row>
    <row r="459" spans="1:17" ht="12.75">
      <c r="A459" s="3"/>
      <c r="B459" s="5"/>
      <c r="Q459" s="3"/>
    </row>
    <row r="460" spans="1:17" ht="12.75">
      <c r="A460" s="3"/>
      <c r="B460" s="5"/>
      <c r="Q460" s="3"/>
    </row>
    <row r="461" spans="1:17" ht="12.75">
      <c r="A461" s="3"/>
      <c r="B461" s="5"/>
      <c r="Q461" s="3"/>
    </row>
    <row r="462" spans="1:17" ht="12.75">
      <c r="A462" s="3"/>
      <c r="B462" s="5"/>
      <c r="Q462" s="3"/>
    </row>
    <row r="463" spans="1:17" ht="12.75">
      <c r="A463" s="3"/>
      <c r="B463" s="5"/>
      <c r="Q463" s="3"/>
    </row>
    <row r="464" spans="1:17" ht="12.75">
      <c r="A464" s="3"/>
      <c r="B464" s="5"/>
      <c r="Q464" s="3"/>
    </row>
    <row r="465" spans="2:17" ht="12.75">
      <c r="B465" s="5"/>
      <c r="Q465" s="3"/>
    </row>
    <row r="466" spans="2:17" ht="12.75">
      <c r="B466" s="5"/>
      <c r="Q466" s="3"/>
    </row>
    <row r="467" spans="2:17" ht="12.75">
      <c r="B467" s="5"/>
      <c r="Q467" s="3"/>
    </row>
  </sheetData>
  <sheetProtection selectLockedCells="1" selectUnlockedCells="1"/>
  <mergeCells count="39">
    <mergeCell ref="V22:V23"/>
    <mergeCell ref="V47:V48"/>
    <mergeCell ref="V144:V146"/>
    <mergeCell ref="V147:V149"/>
    <mergeCell ref="V150:V151"/>
    <mergeCell ref="V152:V153"/>
    <mergeCell ref="V154:V155"/>
    <mergeCell ref="V158:V159"/>
    <mergeCell ref="V160:V161"/>
    <mergeCell ref="V162:V163"/>
    <mergeCell ref="V164:V165"/>
    <mergeCell ref="V166:V167"/>
    <mergeCell ref="V168:V169"/>
    <mergeCell ref="V172:V173"/>
    <mergeCell ref="V174:V175"/>
    <mergeCell ref="V176:V177"/>
    <mergeCell ref="V178:V179"/>
    <mergeCell ref="V180:V181"/>
    <mergeCell ref="V182:V183"/>
    <mergeCell ref="V186:V187"/>
    <mergeCell ref="V188:V189"/>
    <mergeCell ref="V190:V191"/>
    <mergeCell ref="V192:V193"/>
    <mergeCell ref="V194:V195"/>
    <mergeCell ref="V196:V197"/>
    <mergeCell ref="V200:V201"/>
    <mergeCell ref="V202:V203"/>
    <mergeCell ref="V204:V205"/>
    <mergeCell ref="V206:V207"/>
    <mergeCell ref="V208:V209"/>
    <mergeCell ref="V210:V211"/>
    <mergeCell ref="V214:V215"/>
    <mergeCell ref="V216:V217"/>
    <mergeCell ref="V218:V219"/>
    <mergeCell ref="V220:V221"/>
    <mergeCell ref="V224:V225"/>
    <mergeCell ref="V235:V237"/>
    <mergeCell ref="V238:V239"/>
    <mergeCell ref="V242:V24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workbookViewId="0" topLeftCell="A1">
      <selection activeCell="E23" sqref="E2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571</v>
      </c>
    </row>
    <row r="2" ht="12.75">
      <c r="A2" t="s">
        <v>572</v>
      </c>
    </row>
    <row r="3" ht="12.75">
      <c r="A3" t="s">
        <v>573</v>
      </c>
    </row>
    <row r="4" ht="12.75">
      <c r="A4" t="s">
        <v>574</v>
      </c>
    </row>
    <row r="5" ht="12.75">
      <c r="A5" t="s">
        <v>575</v>
      </c>
    </row>
    <row r="6" ht="12.75">
      <c r="A6" t="s">
        <v>576</v>
      </c>
    </row>
    <row r="7" ht="12.75">
      <c r="A7" t="s">
        <v>412</v>
      </c>
    </row>
    <row r="9" ht="12.75">
      <c r="A9" t="s">
        <v>577</v>
      </c>
    </row>
    <row r="10" ht="12.75">
      <c r="A10" t="s">
        <v>571</v>
      </c>
    </row>
    <row r="11" ht="12.75">
      <c r="A11" t="s">
        <v>578</v>
      </c>
    </row>
    <row r="12" ht="12.75">
      <c r="A12" t="s">
        <v>579</v>
      </c>
    </row>
    <row r="13" ht="12.75">
      <c r="A13" t="s">
        <v>580</v>
      </c>
    </row>
    <row r="14" ht="12.75">
      <c r="A14" t="s">
        <v>581</v>
      </c>
    </row>
    <row r="15" ht="12.75">
      <c r="A15" t="s">
        <v>582</v>
      </c>
    </row>
    <row r="16" ht="12.75">
      <c r="A16" t="s">
        <v>412</v>
      </c>
    </row>
    <row r="18" ht="12.75">
      <c r="A18" t="s">
        <v>577</v>
      </c>
    </row>
    <row r="19" ht="12.75">
      <c r="A19" t="s">
        <v>571</v>
      </c>
    </row>
    <row r="20" ht="12.75">
      <c r="A20" t="s">
        <v>578</v>
      </c>
    </row>
    <row r="21" ht="12.75">
      <c r="A21" t="s">
        <v>583</v>
      </c>
    </row>
    <row r="22" ht="12.75">
      <c r="A22" t="s">
        <v>584</v>
      </c>
    </row>
    <row r="23" ht="12.75">
      <c r="A23" t="s">
        <v>581</v>
      </c>
    </row>
    <row r="24" ht="12.75">
      <c r="A24" t="s">
        <v>582</v>
      </c>
    </row>
    <row r="25" ht="12.75">
      <c r="A25" t="s">
        <v>412</v>
      </c>
    </row>
    <row r="27" ht="12.75">
      <c r="A27" t="s">
        <v>577</v>
      </c>
    </row>
    <row r="28" ht="12.75">
      <c r="A28" t="s">
        <v>571</v>
      </c>
    </row>
    <row r="29" ht="12.75">
      <c r="A29" t="s">
        <v>578</v>
      </c>
    </row>
    <row r="30" ht="12.75">
      <c r="A30" t="s">
        <v>585</v>
      </c>
    </row>
    <row r="31" ht="12.75">
      <c r="A31" t="s">
        <v>586</v>
      </c>
    </row>
    <row r="32" ht="12.75">
      <c r="A32" t="s">
        <v>581</v>
      </c>
    </row>
    <row r="33" ht="12.75">
      <c r="A33" t="s">
        <v>582</v>
      </c>
    </row>
    <row r="34" ht="12.75">
      <c r="A34" t="s">
        <v>412</v>
      </c>
    </row>
    <row r="36" ht="12.75">
      <c r="A36" t="s">
        <v>577</v>
      </c>
    </row>
    <row r="37" ht="12.75">
      <c r="A37" t="s">
        <v>571</v>
      </c>
    </row>
    <row r="38" ht="12.75">
      <c r="A38" t="s">
        <v>578</v>
      </c>
    </row>
    <row r="39" ht="12.75">
      <c r="A39" t="s">
        <v>587</v>
      </c>
    </row>
    <row r="40" ht="12.75">
      <c r="A40" t="s">
        <v>588</v>
      </c>
    </row>
    <row r="41" ht="12.75">
      <c r="A41" t="s">
        <v>589</v>
      </c>
    </row>
    <row r="42" ht="12.75">
      <c r="A42" t="s">
        <v>590</v>
      </c>
    </row>
    <row r="43" ht="12.75">
      <c r="A43" t="s">
        <v>412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1">
      <selection activeCell="G14" sqref="G14"/>
    </sheetView>
  </sheetViews>
  <sheetFormatPr defaultColWidth="12.57421875" defaultRowHeight="12.75"/>
  <cols>
    <col min="1" max="1" width="12.28125" style="0" customWidth="1"/>
    <col min="2" max="14" width="5.140625" style="0" customWidth="1"/>
    <col min="15" max="16384" width="11.57421875" style="0" customWidth="1"/>
  </cols>
  <sheetData>
    <row r="3" spans="1:2" ht="12.75">
      <c r="A3" t="s">
        <v>591</v>
      </c>
      <c r="B3" t="s">
        <v>592</v>
      </c>
    </row>
    <row r="4" ht="12.75">
      <c r="A4" t="s">
        <v>406</v>
      </c>
    </row>
    <row r="5" ht="12.75">
      <c r="A5" t="s">
        <v>408</v>
      </c>
    </row>
    <row r="6" spans="1:6" ht="12.75">
      <c r="A6">
        <v>20</v>
      </c>
      <c r="B6">
        <v>5</v>
      </c>
      <c r="C6" t="s">
        <v>48</v>
      </c>
      <c r="D6">
        <v>6</v>
      </c>
      <c r="E6">
        <v>34</v>
      </c>
      <c r="F6">
        <v>50</v>
      </c>
    </row>
    <row r="7" ht="12.75">
      <c r="A7" t="s">
        <v>593</v>
      </c>
    </row>
    <row r="8" ht="12.75">
      <c r="A8" t="s">
        <v>412</v>
      </c>
    </row>
    <row r="10" spans="1:2" ht="12.75">
      <c r="A10" t="s">
        <v>591</v>
      </c>
      <c r="B10" t="s">
        <v>594</v>
      </c>
    </row>
    <row r="11" ht="12.75">
      <c r="A11" t="s">
        <v>595</v>
      </c>
    </row>
    <row r="12" spans="1:6" ht="12.75">
      <c r="A12">
        <v>26</v>
      </c>
      <c r="B12">
        <v>5</v>
      </c>
      <c r="C12" t="s">
        <v>48</v>
      </c>
      <c r="D12">
        <v>6</v>
      </c>
      <c r="E12">
        <v>35</v>
      </c>
      <c r="F12" t="s">
        <v>29</v>
      </c>
    </row>
    <row r="15" ht="12.75">
      <c r="A15" t="s">
        <v>32</v>
      </c>
    </row>
    <row r="16" ht="12.75">
      <c r="A16" t="s">
        <v>413</v>
      </c>
    </row>
    <row r="17" ht="12.75">
      <c r="A17" t="s">
        <v>414</v>
      </c>
    </row>
    <row r="18" ht="12.75">
      <c r="A18">
        <v>0</v>
      </c>
    </row>
    <row r="19" ht="12.75">
      <c r="A19" t="s">
        <v>417</v>
      </c>
    </row>
    <row r="20" ht="12.75">
      <c r="A20" t="s">
        <v>412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2016-12-24T13:40:41Z</dcterms:created>
  <dcterms:modified xsi:type="dcterms:W3CDTF">2017-01-08T11:30:02Z</dcterms:modified>
  <cp:category/>
  <cp:version/>
  <cp:contentType/>
  <cp:contentStatus/>
  <cp:revision>460</cp:revision>
</cp:coreProperties>
</file>